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545" windowWidth="14805" windowHeight="6570"/>
  </bookViews>
  <sheets>
    <sheet name="Лист1" sheetId="1" r:id="rId1"/>
    <sheet name="Лист3" sheetId="3" r:id="rId2"/>
  </sheets>
  <definedNames>
    <definedName name="_xlnm.Print_Area" localSheetId="0">Лист1!$A$1:$W$12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E10" i="1"/>
  <c r="E12" i="1"/>
  <c r="L11" i="1" l="1"/>
  <c r="J11" i="1" l="1"/>
  <c r="J9" i="1" s="1"/>
  <c r="O11" i="1"/>
  <c r="O9" i="1" s="1"/>
  <c r="N11" i="1"/>
  <c r="N9" i="1" s="1"/>
  <c r="M11" i="1"/>
  <c r="M9" i="1" s="1"/>
  <c r="L8" i="1"/>
  <c r="K11" i="1"/>
  <c r="K9" i="1" s="1"/>
  <c r="I11" i="1"/>
  <c r="I8" i="1" s="1"/>
  <c r="H11" i="1"/>
  <c r="H8" i="1" s="1"/>
  <c r="G11" i="1"/>
  <c r="F9" i="1"/>
  <c r="G8" i="1" l="1"/>
  <c r="E11" i="1"/>
  <c r="E9" i="1" s="1"/>
  <c r="E8" i="1"/>
  <c r="G9" i="1"/>
  <c r="H9" i="1"/>
  <c r="J8" i="1"/>
  <c r="L9" i="1"/>
  <c r="M8" i="1"/>
  <c r="F8" i="1"/>
  <c r="N8" i="1"/>
  <c r="I9" i="1"/>
  <c r="K8" i="1"/>
  <c r="O8" i="1"/>
  <c r="P11" i="1" l="1"/>
  <c r="P8" i="1" l="1"/>
  <c r="S8" i="1" s="1"/>
  <c r="P9" i="1"/>
  <c r="R10" i="1" l="1"/>
</calcChain>
</file>

<file path=xl/sharedStrings.xml><?xml version="1.0" encoding="utf-8"?>
<sst xmlns="http://schemas.openxmlformats.org/spreadsheetml/2006/main" count="51" uniqueCount="33">
  <si>
    <t>№ п/п</t>
  </si>
  <si>
    <t xml:space="preserve">Наименование  программных мероприятий </t>
  </si>
  <si>
    <t>Срок реализации программы</t>
  </si>
  <si>
    <t>Объёмы финансирования, тыс. рублей</t>
  </si>
  <si>
    <t>всего</t>
  </si>
  <si>
    <t>в том числе по  источникам финансирования</t>
  </si>
  <si>
    <t>план</t>
  </si>
  <si>
    <t>факт</t>
  </si>
  <si>
    <t>федеральный бюджет</t>
  </si>
  <si>
    <t>областной бюджет</t>
  </si>
  <si>
    <t>местный бюджет</t>
  </si>
  <si>
    <t>внебюджетные источники</t>
  </si>
  <si>
    <t>Уровень освоения финансовых средств (%)</t>
  </si>
  <si>
    <t>Наименование целевых показателей (индикаторов) определяющих результативность реализации мероприятий</t>
  </si>
  <si>
    <t>Планируемые значения целевых показателей</t>
  </si>
  <si>
    <t>фактически достигнутые значения целевых показателей</t>
  </si>
  <si>
    <t>уровень достижения, (%)</t>
  </si>
  <si>
    <t>2.1</t>
  </si>
  <si>
    <t>2.1.1</t>
  </si>
  <si>
    <t>МУНИЦИПАЛЬНАЯ ПРОГРАММА "Обеспечение доступным и комфортным жильем и коммунальными услугами населения Подгоренского района".</t>
  </si>
  <si>
    <t>Подпрограмма №1 "Создание условий для обеспечения доступным и комфортным жильем населения Подгоренского района".</t>
  </si>
  <si>
    <t>Основное мероприятие 1.1 "Обеспечение жильем молодых семей".</t>
  </si>
  <si>
    <t>Количество молодых семей, улучшивших жилищные условия, ед.</t>
  </si>
  <si>
    <t>бюджет поселения</t>
  </si>
  <si>
    <t>2.1.2.</t>
  </si>
  <si>
    <t>2.1.2.1</t>
  </si>
  <si>
    <t>Основное мероприятие 1.2 "Газификация Подгоренского района"</t>
  </si>
  <si>
    <t>Доля газифицированных котельных, находящихся в муниципальной собственности и отапливающих учебные учреждения</t>
  </si>
  <si>
    <t xml:space="preserve">Отчет
о ходе реализации муниципальных программ Подгоренского муниципального района (финансирование программ) за 2020 год
</t>
  </si>
  <si>
    <t>2019-2024 гг.</t>
  </si>
  <si>
    <t>Мероприятие 1.2.3 "Перевод на газообразное топливо угольной котельной МКОУ Сергеевской СОШ</t>
  </si>
  <si>
    <t>6</t>
  </si>
  <si>
    <t>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</si>
</sst>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color theme="5" tint="0.59999389629810485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2">
    <xf numFmtId="0" fontId="0" fillId="0" borderId="0" xfId="0"/>
    <xf numFmtId="0" fontId="6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justify" vertical="center"/>
    </xf>
    <xf numFmtId="0" fontId="2" fillId="3" borderId="1" xfId="0" applyFont="1" applyFill="1" applyBorder="1" applyAlignment="1">
      <alignment vertical="center" wrapText="1"/>
    </xf>
    <xf numFmtId="2" fontId="7" fillId="3" borderId="1" xfId="0" applyNumberFormat="1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justify" vertical="center"/>
    </xf>
    <xf numFmtId="0" fontId="2" fillId="3" borderId="1" xfId="0" applyFont="1" applyFill="1" applyBorder="1" applyAlignment="1">
      <alignment horizontal="justify" vertical="center" wrapText="1"/>
    </xf>
    <xf numFmtId="0" fontId="5" fillId="0" borderId="0" xfId="0" applyFont="1" applyAlignment="1">
      <alignment vertical="center"/>
    </xf>
    <xf numFmtId="49" fontId="2" fillId="2" borderId="1" xfId="0" applyNumberFormat="1" applyFont="1" applyFill="1" applyBorder="1" applyAlignment="1">
      <alignment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49" fontId="2" fillId="0" borderId="1" xfId="0" applyNumberFormat="1" applyFont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justify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justify" vertical="center"/>
    </xf>
    <xf numFmtId="0" fontId="1" fillId="0" borderId="13" xfId="0" applyFont="1" applyBorder="1" applyAlignment="1">
      <alignment horizontal="justify" vertical="center"/>
    </xf>
    <xf numFmtId="0" fontId="1" fillId="0" borderId="14" xfId="0" applyFont="1" applyBorder="1" applyAlignment="1">
      <alignment horizontal="justify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justify" vertical="center"/>
    </xf>
    <xf numFmtId="0" fontId="1" fillId="0" borderId="7" xfId="0" applyFont="1" applyBorder="1" applyAlignment="1">
      <alignment horizontal="justify" vertical="center"/>
    </xf>
    <xf numFmtId="0" fontId="1" fillId="0" borderId="8" xfId="0" applyFont="1" applyBorder="1" applyAlignment="1">
      <alignment horizontal="justify" vertical="center"/>
    </xf>
    <xf numFmtId="0" fontId="1" fillId="0" borderId="9" xfId="0" applyFont="1" applyBorder="1" applyAlignment="1">
      <alignment horizontal="justify" vertical="center"/>
    </xf>
    <xf numFmtId="0" fontId="1" fillId="0" borderId="3" xfId="0" applyFont="1" applyBorder="1" applyAlignment="1">
      <alignment horizontal="justify" vertical="center"/>
    </xf>
    <xf numFmtId="0" fontId="1" fillId="0" borderId="4" xfId="0" applyFont="1" applyBorder="1" applyAlignment="1">
      <alignment horizontal="justify" vertical="center"/>
    </xf>
    <xf numFmtId="0" fontId="1" fillId="0" borderId="5" xfId="0" applyFont="1" applyBorder="1" applyAlignment="1">
      <alignment horizontal="justify" vertical="center"/>
    </xf>
    <xf numFmtId="0" fontId="1" fillId="0" borderId="10" xfId="0" applyFont="1" applyBorder="1" applyAlignment="1">
      <alignment horizontal="justify" vertical="center"/>
    </xf>
    <xf numFmtId="0" fontId="1" fillId="0" borderId="11" xfId="0" applyFont="1" applyBorder="1" applyAlignment="1">
      <alignment horizontal="justify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W12"/>
  <sheetViews>
    <sheetView tabSelected="1" view="pageBreakPreview" zoomScale="70" zoomScaleNormal="100" zoomScaleSheetLayoutView="70" workbookViewId="0">
      <selection activeCell="E22" sqref="E22"/>
    </sheetView>
  </sheetViews>
  <sheetFormatPr defaultRowHeight="15" x14ac:dyDescent="0.25"/>
  <cols>
    <col min="1" max="1" width="9.140625" style="4" customWidth="1"/>
    <col min="2" max="2" width="6.140625" style="4" customWidth="1"/>
    <col min="3" max="3" width="30.5703125" style="4" customWidth="1"/>
    <col min="4" max="4" width="13" style="4" customWidth="1"/>
    <col min="5" max="5" width="13.28515625" style="4" customWidth="1"/>
    <col min="6" max="6" width="13" style="4" customWidth="1"/>
    <col min="7" max="7" width="12" style="4" customWidth="1"/>
    <col min="8" max="8" width="11.28515625" style="4" customWidth="1"/>
    <col min="9" max="9" width="11.85546875" style="4" customWidth="1"/>
    <col min="10" max="10" width="11.5703125" style="4" customWidth="1"/>
    <col min="11" max="11" width="11.140625" style="4" customWidth="1"/>
    <col min="12" max="14" width="11.85546875" style="4" customWidth="1"/>
    <col min="15" max="15" width="11" style="4" customWidth="1"/>
    <col min="16" max="16" width="11.42578125" style="4" customWidth="1"/>
    <col min="17" max="17" width="10.7109375" style="4" customWidth="1"/>
    <col min="18" max="18" width="9.140625" style="4"/>
    <col min="19" max="19" width="47.28515625" style="4" customWidth="1"/>
    <col min="20" max="16384" width="9.140625" style="4"/>
  </cols>
  <sheetData>
    <row r="1" spans="2:23" ht="6" customHeight="1" x14ac:dyDescent="0.25"/>
    <row r="2" spans="2:23" ht="51" customHeight="1" x14ac:dyDescent="0.25">
      <c r="E2" s="30" t="s">
        <v>28</v>
      </c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</row>
    <row r="3" spans="2:23" x14ac:dyDescent="0.25">
      <c r="B3" s="25" t="s">
        <v>0</v>
      </c>
      <c r="C3" s="22" t="s">
        <v>1</v>
      </c>
      <c r="D3" s="22" t="s">
        <v>2</v>
      </c>
      <c r="E3" s="28" t="s">
        <v>3</v>
      </c>
      <c r="F3" s="32"/>
      <c r="G3" s="32"/>
      <c r="H3" s="32"/>
      <c r="I3" s="32"/>
      <c r="J3" s="32"/>
      <c r="K3" s="32"/>
      <c r="L3" s="32"/>
      <c r="M3" s="32"/>
      <c r="N3" s="32"/>
      <c r="O3" s="32"/>
      <c r="P3" s="29"/>
      <c r="Q3" s="33" t="s">
        <v>12</v>
      </c>
      <c r="R3" s="34"/>
      <c r="S3" s="22" t="s">
        <v>13</v>
      </c>
      <c r="T3" s="22" t="s">
        <v>14</v>
      </c>
      <c r="U3" s="22" t="s">
        <v>15</v>
      </c>
      <c r="V3" s="22" t="s">
        <v>16</v>
      </c>
    </row>
    <row r="4" spans="2:23" x14ac:dyDescent="0.25">
      <c r="B4" s="26"/>
      <c r="C4" s="23"/>
      <c r="D4" s="23"/>
      <c r="E4" s="33" t="s">
        <v>4</v>
      </c>
      <c r="F4" s="34"/>
      <c r="G4" s="37" t="s">
        <v>5</v>
      </c>
      <c r="H4" s="38"/>
      <c r="I4" s="38"/>
      <c r="J4" s="38"/>
      <c r="K4" s="38"/>
      <c r="L4" s="38"/>
      <c r="M4" s="38"/>
      <c r="N4" s="38"/>
      <c r="O4" s="38"/>
      <c r="P4" s="39"/>
      <c r="Q4" s="40"/>
      <c r="R4" s="41"/>
      <c r="S4" s="23"/>
      <c r="T4" s="23"/>
      <c r="U4" s="23"/>
      <c r="V4" s="23"/>
    </row>
    <row r="5" spans="2:23" ht="36" customHeight="1" x14ac:dyDescent="0.25">
      <c r="B5" s="26"/>
      <c r="C5" s="23"/>
      <c r="D5" s="23"/>
      <c r="E5" s="35"/>
      <c r="F5" s="36"/>
      <c r="G5" s="37" t="s">
        <v>8</v>
      </c>
      <c r="H5" s="39"/>
      <c r="I5" s="37" t="s">
        <v>9</v>
      </c>
      <c r="J5" s="39"/>
      <c r="K5" s="37" t="s">
        <v>10</v>
      </c>
      <c r="L5" s="39"/>
      <c r="M5" s="28" t="s">
        <v>23</v>
      </c>
      <c r="N5" s="29"/>
      <c r="O5" s="37" t="s">
        <v>11</v>
      </c>
      <c r="P5" s="39"/>
      <c r="Q5" s="35"/>
      <c r="R5" s="36"/>
      <c r="S5" s="23"/>
      <c r="T5" s="23"/>
      <c r="U5" s="23"/>
      <c r="V5" s="23"/>
    </row>
    <row r="6" spans="2:23" ht="30" customHeight="1" x14ac:dyDescent="0.25">
      <c r="B6" s="27"/>
      <c r="C6" s="24"/>
      <c r="D6" s="24"/>
      <c r="E6" s="5" t="s">
        <v>6</v>
      </c>
      <c r="F6" s="5" t="s">
        <v>7</v>
      </c>
      <c r="G6" s="5" t="s">
        <v>6</v>
      </c>
      <c r="H6" s="5" t="s">
        <v>7</v>
      </c>
      <c r="I6" s="5" t="s">
        <v>6</v>
      </c>
      <c r="J6" s="5" t="s">
        <v>7</v>
      </c>
      <c r="K6" s="5" t="s">
        <v>6</v>
      </c>
      <c r="L6" s="5" t="s">
        <v>7</v>
      </c>
      <c r="M6" s="5" t="s">
        <v>6</v>
      </c>
      <c r="N6" s="5" t="s">
        <v>7</v>
      </c>
      <c r="O6" s="5" t="s">
        <v>6</v>
      </c>
      <c r="P6" s="5" t="s">
        <v>7</v>
      </c>
      <c r="Q6" s="5" t="s">
        <v>6</v>
      </c>
      <c r="R6" s="5" t="s">
        <v>7</v>
      </c>
      <c r="S6" s="24"/>
      <c r="T6" s="24"/>
      <c r="U6" s="24"/>
      <c r="V6" s="24"/>
    </row>
    <row r="7" spans="2:23" x14ac:dyDescent="0.25">
      <c r="B7" s="5">
        <v>1</v>
      </c>
      <c r="C7" s="5">
        <v>2</v>
      </c>
      <c r="D7" s="5">
        <v>3</v>
      </c>
      <c r="E7" s="5">
        <v>4</v>
      </c>
      <c r="F7" s="5">
        <v>5</v>
      </c>
      <c r="G7" s="5">
        <v>6</v>
      </c>
      <c r="H7" s="5">
        <v>7</v>
      </c>
      <c r="I7" s="5">
        <v>8</v>
      </c>
      <c r="J7" s="5">
        <v>9</v>
      </c>
      <c r="K7" s="5">
        <v>10</v>
      </c>
      <c r="L7" s="5">
        <v>11</v>
      </c>
      <c r="M7" s="5"/>
      <c r="N7" s="5"/>
      <c r="O7" s="5">
        <v>12</v>
      </c>
      <c r="P7" s="5">
        <v>13</v>
      </c>
      <c r="Q7" s="5">
        <v>14</v>
      </c>
      <c r="R7" s="5">
        <v>15</v>
      </c>
      <c r="S7" s="5">
        <v>16</v>
      </c>
      <c r="T7" s="5">
        <v>17</v>
      </c>
      <c r="U7" s="5">
        <v>18</v>
      </c>
      <c r="V7" s="5">
        <v>19</v>
      </c>
    </row>
    <row r="8" spans="2:23" ht="82.5" customHeight="1" x14ac:dyDescent="0.25">
      <c r="B8" s="6">
        <v>2</v>
      </c>
      <c r="C8" s="1" t="s">
        <v>19</v>
      </c>
      <c r="D8" s="1" t="s">
        <v>29</v>
      </c>
      <c r="E8" s="18">
        <f>SUM(E10:E11)</f>
        <v>13063.436</v>
      </c>
      <c r="F8" s="18">
        <f t="shared" ref="F8:R8" si="0">SUM(F10:F11)</f>
        <v>13063.436</v>
      </c>
      <c r="G8" s="18">
        <f t="shared" si="0"/>
        <v>778.72699999999998</v>
      </c>
      <c r="H8" s="18">
        <f t="shared" si="0"/>
        <v>778.72699999999998</v>
      </c>
      <c r="I8" s="18">
        <f t="shared" si="0"/>
        <v>8116.97</v>
      </c>
      <c r="J8" s="18">
        <f t="shared" si="0"/>
        <v>8116.97</v>
      </c>
      <c r="K8" s="18">
        <f t="shared" si="0"/>
        <v>597.47299999999996</v>
      </c>
      <c r="L8" s="18">
        <f t="shared" si="0"/>
        <v>597.47299999999996</v>
      </c>
      <c r="M8" s="18">
        <f t="shared" si="0"/>
        <v>0</v>
      </c>
      <c r="N8" s="18">
        <f t="shared" si="0"/>
        <v>0</v>
      </c>
      <c r="O8" s="18">
        <f t="shared" si="0"/>
        <v>3570.2660000000001</v>
      </c>
      <c r="P8" s="18">
        <f t="shared" si="0"/>
        <v>3570.2660000000001</v>
      </c>
      <c r="Q8" s="7">
        <v>100</v>
      </c>
      <c r="R8" s="7">
        <v>100</v>
      </c>
      <c r="S8" s="8">
        <f>SUM(P8+L8+J8+H8)</f>
        <v>13063.436</v>
      </c>
      <c r="T8" s="9"/>
      <c r="U8" s="9"/>
      <c r="V8" s="9"/>
      <c r="W8" s="10"/>
    </row>
    <row r="9" spans="2:23" ht="67.5" x14ac:dyDescent="0.25">
      <c r="B9" s="11" t="s">
        <v>17</v>
      </c>
      <c r="C9" s="3" t="s">
        <v>20</v>
      </c>
      <c r="D9" s="3" t="s">
        <v>29</v>
      </c>
      <c r="E9" s="19">
        <f>SUM(E10:E11)</f>
        <v>13063.436</v>
      </c>
      <c r="F9" s="19">
        <f t="shared" ref="F9:R9" si="1">SUM(F10:F11)</f>
        <v>13063.436</v>
      </c>
      <c r="G9" s="19">
        <f t="shared" si="1"/>
        <v>778.72699999999998</v>
      </c>
      <c r="H9" s="19">
        <f t="shared" si="1"/>
        <v>778.72699999999998</v>
      </c>
      <c r="I9" s="19">
        <f t="shared" si="1"/>
        <v>8116.97</v>
      </c>
      <c r="J9" s="19">
        <f t="shared" si="1"/>
        <v>8116.97</v>
      </c>
      <c r="K9" s="19">
        <f t="shared" si="1"/>
        <v>597.47299999999996</v>
      </c>
      <c r="L9" s="19">
        <f t="shared" si="1"/>
        <v>597.47299999999996</v>
      </c>
      <c r="M9" s="19">
        <f t="shared" si="1"/>
        <v>0</v>
      </c>
      <c r="N9" s="19">
        <f t="shared" si="1"/>
        <v>0</v>
      </c>
      <c r="O9" s="19">
        <f t="shared" si="1"/>
        <v>3570.2660000000001</v>
      </c>
      <c r="P9" s="19">
        <f t="shared" si="1"/>
        <v>3570.2660000000001</v>
      </c>
      <c r="Q9" s="12">
        <v>100</v>
      </c>
      <c r="R9" s="12">
        <v>100</v>
      </c>
      <c r="S9" s="13"/>
      <c r="T9" s="13"/>
      <c r="U9" s="13"/>
      <c r="V9" s="13"/>
      <c r="W9" s="10"/>
    </row>
    <row r="10" spans="2:23" ht="38.25" x14ac:dyDescent="0.25">
      <c r="B10" s="14" t="s">
        <v>18</v>
      </c>
      <c r="C10" s="2" t="s">
        <v>21</v>
      </c>
      <c r="D10" s="2" t="s">
        <v>29</v>
      </c>
      <c r="E10" s="20">
        <f t="shared" ref="E10:E11" si="2">G10+I10+K10+M10+O10</f>
        <v>6468.2659999999996</v>
      </c>
      <c r="F10" s="20">
        <f t="shared" ref="F10:F11" si="3">H10+J10+L10+N10+P10</f>
        <v>6468.2659999999996</v>
      </c>
      <c r="G10" s="20">
        <v>778.72699999999998</v>
      </c>
      <c r="H10" s="20">
        <v>778.72699999999998</v>
      </c>
      <c r="I10" s="20">
        <v>1535.2729999999999</v>
      </c>
      <c r="J10" s="20">
        <v>1535.2729999999999</v>
      </c>
      <c r="K10" s="20">
        <v>584</v>
      </c>
      <c r="L10" s="20">
        <v>584</v>
      </c>
      <c r="M10" s="20">
        <v>0</v>
      </c>
      <c r="N10" s="20">
        <v>0</v>
      </c>
      <c r="O10" s="20">
        <v>3570.2660000000001</v>
      </c>
      <c r="P10" s="20">
        <v>3570.2660000000001</v>
      </c>
      <c r="Q10" s="15">
        <v>100</v>
      </c>
      <c r="R10" s="15">
        <f t="shared" ref="R10" si="4">F10/E10*100</f>
        <v>100</v>
      </c>
      <c r="S10" s="16" t="s">
        <v>22</v>
      </c>
      <c r="T10" s="21" t="s">
        <v>31</v>
      </c>
      <c r="U10" s="21" t="s">
        <v>31</v>
      </c>
      <c r="V10" s="2">
        <v>100</v>
      </c>
      <c r="W10" s="10"/>
    </row>
    <row r="11" spans="2:23" ht="45.75" customHeight="1" x14ac:dyDescent="0.25">
      <c r="B11" s="14" t="s">
        <v>24</v>
      </c>
      <c r="C11" s="2" t="s">
        <v>26</v>
      </c>
      <c r="D11" s="2" t="s">
        <v>29</v>
      </c>
      <c r="E11" s="20">
        <f t="shared" si="2"/>
        <v>6595.17</v>
      </c>
      <c r="F11" s="20">
        <f t="shared" si="3"/>
        <v>6595.17</v>
      </c>
      <c r="G11" s="20">
        <f t="shared" ref="G11:P11" si="5">SUM(G12:G12)</f>
        <v>0</v>
      </c>
      <c r="H11" s="20">
        <f t="shared" si="5"/>
        <v>0</v>
      </c>
      <c r="I11" s="20">
        <f t="shared" si="5"/>
        <v>6581.6970000000001</v>
      </c>
      <c r="J11" s="20">
        <f t="shared" si="5"/>
        <v>6581.6970000000001</v>
      </c>
      <c r="K11" s="20">
        <f t="shared" si="5"/>
        <v>13.473000000000001</v>
      </c>
      <c r="L11" s="20">
        <f t="shared" si="5"/>
        <v>13.473000000000001</v>
      </c>
      <c r="M11" s="20">
        <f t="shared" si="5"/>
        <v>0</v>
      </c>
      <c r="N11" s="20">
        <f t="shared" si="5"/>
        <v>0</v>
      </c>
      <c r="O11" s="20">
        <f t="shared" si="5"/>
        <v>0</v>
      </c>
      <c r="P11" s="20">
        <f t="shared" si="5"/>
        <v>0</v>
      </c>
      <c r="Q11" s="15">
        <v>100</v>
      </c>
      <c r="R11" s="15">
        <v>100</v>
      </c>
      <c r="S11" s="16" t="s">
        <v>27</v>
      </c>
      <c r="T11" s="21" t="s">
        <v>32</v>
      </c>
      <c r="U11" s="21" t="s">
        <v>32</v>
      </c>
      <c r="V11" s="2">
        <v>100</v>
      </c>
      <c r="W11" s="10"/>
    </row>
    <row r="12" spans="2:23" ht="61.5" customHeight="1" x14ac:dyDescent="0.25">
      <c r="B12" s="14" t="s">
        <v>25</v>
      </c>
      <c r="C12" s="2" t="s">
        <v>30</v>
      </c>
      <c r="D12" s="2" t="s">
        <v>29</v>
      </c>
      <c r="E12" s="20">
        <f>G12+I12+K12+M12+O12</f>
        <v>6595.17</v>
      </c>
      <c r="F12" s="20">
        <f>H12+J12+L12+N12+P12</f>
        <v>6595.17</v>
      </c>
      <c r="G12" s="20">
        <v>0</v>
      </c>
      <c r="H12" s="20">
        <v>0</v>
      </c>
      <c r="I12" s="20">
        <v>6581.6970000000001</v>
      </c>
      <c r="J12" s="20">
        <v>6581.6970000000001</v>
      </c>
      <c r="K12" s="20">
        <v>13.473000000000001</v>
      </c>
      <c r="L12" s="20">
        <v>13.473000000000001</v>
      </c>
      <c r="M12" s="20">
        <v>0</v>
      </c>
      <c r="N12" s="20">
        <v>0</v>
      </c>
      <c r="O12" s="20">
        <v>0</v>
      </c>
      <c r="P12" s="20">
        <v>0</v>
      </c>
      <c r="Q12" s="15">
        <v>100</v>
      </c>
      <c r="R12" s="15">
        <v>100</v>
      </c>
      <c r="S12" s="16"/>
      <c r="T12" s="17"/>
      <c r="U12" s="17"/>
      <c r="V12" s="16"/>
      <c r="W12" s="10"/>
    </row>
  </sheetData>
  <mergeCells count="17">
    <mergeCell ref="E2:T2"/>
    <mergeCell ref="E3:P3"/>
    <mergeCell ref="E4:F5"/>
    <mergeCell ref="G4:P4"/>
    <mergeCell ref="G5:H5"/>
    <mergeCell ref="I5:J5"/>
    <mergeCell ref="K5:L5"/>
    <mergeCell ref="O5:P5"/>
    <mergeCell ref="Q3:R5"/>
    <mergeCell ref="S3:S6"/>
    <mergeCell ref="T3:T6"/>
    <mergeCell ref="V3:V6"/>
    <mergeCell ref="D3:D6"/>
    <mergeCell ref="C3:C6"/>
    <mergeCell ref="B3:B6"/>
    <mergeCell ref="U3:U6"/>
    <mergeCell ref="M5:N5"/>
  </mergeCells>
  <pageMargins left="0.7" right="0.7" top="0.75" bottom="0.75" header="0.3" footer="0.3"/>
  <pageSetup paperSize="9" scale="43" fitToHeight="0" orientation="landscape" r:id="rId1"/>
  <colBreaks count="1" manualBreakCount="1">
    <brk id="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2021-03-29T07:44:25Z</dcterms:modified>
</cp:coreProperties>
</file>