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95" windowWidth="11340" windowHeight="5775" tabRatio="694"/>
  </bookViews>
  <sheets>
    <sheet name="табл4" sheetId="45" r:id="rId1"/>
    <sheet name="Лист1" sheetId="46" r:id="rId2"/>
    <sheet name="Лист2" sheetId="47" r:id="rId3"/>
    <sheet name="Лист3" sheetId="48" r:id="rId4"/>
  </sheets>
  <definedNames>
    <definedName name="_xlnm.Print_Titles" localSheetId="0">табл4!$6:$7</definedName>
    <definedName name="_xlnm.Print_Area" localSheetId="1">Лист1!$A$1:$G$35</definedName>
    <definedName name="_xlnm.Print_Area" localSheetId="2">Лист2!$A$1:$I$39</definedName>
    <definedName name="_xlnm.Print_Area" localSheetId="0">табл4!$A$1:$K$87</definedName>
  </definedNames>
  <calcPr calcId="145621"/>
</workbook>
</file>

<file path=xl/calcChain.xml><?xml version="1.0" encoding="utf-8"?>
<calcChain xmlns="http://schemas.openxmlformats.org/spreadsheetml/2006/main">
  <c r="D40" i="45" l="1"/>
  <c r="E31" i="45"/>
  <c r="D85" i="45" l="1"/>
  <c r="J31" i="45" l="1"/>
  <c r="J12" i="45" s="1"/>
  <c r="J28" i="45"/>
  <c r="J9" i="45" s="1"/>
  <c r="J14" i="45"/>
  <c r="J13" i="45"/>
  <c r="J11" i="45"/>
  <c r="J10" i="45"/>
  <c r="I31" i="45"/>
  <c r="I12" i="45" s="1"/>
  <c r="H31" i="45"/>
  <c r="H12" i="45" s="1"/>
  <c r="G31" i="45"/>
  <c r="G12" i="45" s="1"/>
  <c r="F31" i="45"/>
  <c r="F12" i="45" s="1"/>
  <c r="E12" i="45"/>
  <c r="I28" i="45"/>
  <c r="I9" i="45" s="1"/>
  <c r="H28" i="45"/>
  <c r="G28" i="45"/>
  <c r="F28" i="45"/>
  <c r="F9" i="45" s="1"/>
  <c r="E28" i="45"/>
  <c r="E9" i="45" s="1"/>
  <c r="I14" i="45"/>
  <c r="H14" i="45"/>
  <c r="G14" i="45"/>
  <c r="F14" i="45"/>
  <c r="E14" i="45"/>
  <c r="I13" i="45"/>
  <c r="H13" i="45"/>
  <c r="G13" i="45"/>
  <c r="F13" i="45"/>
  <c r="E13" i="45"/>
  <c r="I11" i="45"/>
  <c r="H11" i="45"/>
  <c r="G11" i="45"/>
  <c r="F11" i="45"/>
  <c r="E11" i="45"/>
  <c r="I10" i="45"/>
  <c r="H10" i="45"/>
  <c r="G10" i="45"/>
  <c r="F10" i="45"/>
  <c r="E10" i="45"/>
  <c r="H9" i="45"/>
  <c r="G9" i="45"/>
  <c r="D43" i="45" l="1"/>
  <c r="D31" i="45" s="1"/>
  <c r="D9" i="45"/>
  <c r="D61" i="45"/>
  <c r="D12" i="45"/>
  <c r="D87" i="45" l="1"/>
  <c r="D86" i="45"/>
  <c r="D84" i="45"/>
  <c r="D83" i="45"/>
  <c r="D82" i="45"/>
  <c r="D29" i="45" l="1"/>
  <c r="D58" i="45" l="1"/>
  <c r="D55" i="45"/>
  <c r="D51" i="45"/>
  <c r="D33" i="45" s="1"/>
  <c r="D52" i="45"/>
  <c r="D49" i="45"/>
  <c r="D46" i="45"/>
  <c r="D11" i="45" l="1"/>
  <c r="D81" i="45" l="1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28" i="45" s="1"/>
  <c r="D63" i="45"/>
  <c r="D62" i="45"/>
  <c r="D60" i="45"/>
  <c r="D59" i="45"/>
  <c r="D48" i="45"/>
  <c r="D30" i="45" s="1"/>
  <c r="D50" i="45" l="1"/>
  <c r="D32" i="45" s="1"/>
  <c r="D13" i="45" l="1"/>
  <c r="D10" i="45"/>
  <c r="D14" i="45"/>
</calcChain>
</file>

<file path=xl/sharedStrings.xml><?xml version="1.0" encoding="utf-8"?>
<sst xmlns="http://schemas.openxmlformats.org/spreadsheetml/2006/main" count="331" uniqueCount="150">
  <si>
    <t>в том числе: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</si>
  <si>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</si>
  <si>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</si>
  <si>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</si>
  <si>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</si>
  <si>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</si>
  <si>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</si>
  <si>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</si>
  <si>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Источники ресурсного обеспечения</t>
  </si>
  <si>
    <t xml:space="preserve">федеральный бюджет </t>
  </si>
  <si>
    <t>физические лица</t>
  </si>
  <si>
    <t>ПОДПРОГРАММА 1</t>
  </si>
  <si>
    <t>ОСНОВНОЕ МЕРОПРИЯТИЕ 1</t>
  </si>
  <si>
    <t>Основное 
мероприятие 1.1</t>
  </si>
  <si>
    <t>Основное 
мероприятие 1.2</t>
  </si>
  <si>
    <t>МУНИЦИПАЛЬНАЯ ПРОГРАММА</t>
  </si>
  <si>
    <t xml:space="preserve">Наименование муниципальной программы, подпрограммы, основного мероприятия </t>
  </si>
  <si>
    <t>Оценка расходов по годам реализации муниципальной программы, тыс. руб.</t>
  </si>
  <si>
    <t>Организационно-методическое и консультационное сопровождение разработки документов стратегического планирования.</t>
  </si>
  <si>
    <t>Совершенствование правовой базы и снижение административных барьеров для эффективного развития малого и среднего предпринимательства</t>
  </si>
  <si>
    <t>Основное 
мероприятие 1.3</t>
  </si>
  <si>
    <t>Отдел экономического развития</t>
  </si>
  <si>
    <t>Основное мероприятие 1.4</t>
  </si>
  <si>
    <t>всего по программе</t>
  </si>
  <si>
    <t xml:space="preserve">юридические лица </t>
  </si>
  <si>
    <t>Основное мероприятие 1.5</t>
  </si>
  <si>
    <t>Основное мероприятие 1.6</t>
  </si>
  <si>
    <t>Основное мероприятие 1.8</t>
  </si>
  <si>
    <t>Защита прав потребителей</t>
  </si>
  <si>
    <t>Организация и проведение конференций, «круглых столов», совещаний, конкурсов профессионального мастерства, семинаров по вопросам защиты прав потребителей для руководителей и специалистов хозяйствующих субъектов, осуществляющих деятельность в сфере торговли, а также населения.</t>
  </si>
  <si>
    <t>Разработка и издание для потребителей информационно-справочных, печатных материалов по вопросам защиты прав потребителей в сфере торговли на территории Подгоренского муниципального района.</t>
  </si>
  <si>
    <t xml:space="preserve">«Развитие  предпринимательства и торговли  в Подгоренском муниципальном районе» </t>
  </si>
  <si>
    <t>Наименование основного мероприятия муниципальной программы, подпрограммы, основного мероприятия подпрограммы</t>
  </si>
  <si>
    <t>Наименование мероприятия/содержание основного мероприятия</t>
  </si>
  <si>
    <t>Срок реализации</t>
  </si>
  <si>
    <t>Исполнитель</t>
  </si>
  <si>
    <t>Ожидаемый результат реализации основного мероприятия /мероприятия</t>
  </si>
  <si>
    <t>«Развитие предпринимательства и торговли в Подгоренском муниципальном районе»</t>
  </si>
  <si>
    <t>2019-2024 гг.</t>
  </si>
  <si>
    <t xml:space="preserve">Соответствие документов стратегического планирования Подгоренского муниципального района федеральной и региональной нормативно – правовой базе.
</t>
  </si>
  <si>
    <t>Разработка и корректировка документов стратегического планирования.</t>
  </si>
  <si>
    <t>Реализация государственной политики поддержки и развития субъектов МСП в Подгоренском муниципальном районе, направленной на создание благоприятной среды для активизации предпринимательской деятельности и решение задач социально-экономического развития района.</t>
  </si>
  <si>
    <t>Сокращение административных барьеров для малого и среднего предпринимательства.
Укрепление социального статуса предпринимателя, повышение престижа и формирование позитивного отношения населения к малому и среднему предпринимательству.  Расширение доступа предпринимателей к ресурсной поддержке (финансово-кредитной и имущественной) путем создания механизма предоставления муниципальной поддержки.  Обеспечение развития инфраструктуры поддержки МСП на территории Подгоренского муниципального района. 
Повышение профессионализма кадров в предпринимательской среде, а также руководителей и работников предприятий инфраструктуры поддержки МСП, муниципальных служащих, занимающихся вопросами развития и поддержки предпринимательства в районе.
Создание новых рабочих мест.  Улучшение торгового обслуживания населения Подгоренского муниципального района Воронежской области, проживающего в сельской местности.
 Совершенствование системы защиты прав потребителей в Воронежской области, включая качество и безопасность пищевых продуктов.</t>
  </si>
  <si>
    <t>Подготовка предложений к проектам правовых актов органов местного самоуправления Подгоренского муниципального района, затрагивающим деятельность малого и среднего предпринимательства, а также внесение изменений и дополнений в действующие правовые акты органов местного самоуправления, позволяющих снизить административные барьеры для субъектов малого и среднего предпринимательства.</t>
  </si>
  <si>
    <t>Реализация мероприятия - внесение изменений в существующие правовые акты органов местного самоуправления Подгоренского муниципального района, затрагивающие предпринимательскую деятельность и принятие новых правовых актов органов местного самоуправления Подгоренского муниципального района, направленных на поддержку и развитие малого и среднего предпринимательства. Выявление и устранение административных барьеров, затрудняющих работу малых и средних предприятий в Подгоренском муниципальном районе.</t>
  </si>
  <si>
    <t>Реализация мероприятия – подготовка и всестороннее освещение мероприятий по подготовке и проведению конкурсов в средствах массовой информации.</t>
  </si>
  <si>
    <t>Увеличение числа субъектов малого предпринимательства</t>
  </si>
  <si>
    <t>Поддержка субъектов малого предпринимательства, развитие бизнеса, модернизация производства</t>
  </si>
  <si>
    <t>Информирование представителей общественных организаций, руководителей и специалистов хозяйствующих субъектов, осуществляющих деятельность в сфере потребительского рынка, населения, обмен положительным опытом.</t>
  </si>
  <si>
    <t>Подготовка и организация публичных мероприятий; проведение конференций, семинаров, совещаний, круглых столов по вопросам защиты прав потребителей</t>
  </si>
  <si>
    <t>Разработка и издание для потребителей информационно-справочных, печатных материалов по вопросам защиты прав потребителей в сфере оказания услуг на потребительском рынке.</t>
  </si>
  <si>
    <t>Повышение уровня правовой грамотности и информированности в сфере защиты прав потребителей населения Подгоренского муниципального района Воронежской области.</t>
  </si>
  <si>
    <t>Наименование муниципальной программы, подпрограммы, основного мероприятия, показателя (индикатора)</t>
  </si>
  <si>
    <t>N п/п</t>
  </si>
  <si>
    <t>Единицы измерения</t>
  </si>
  <si>
    <t>Значения показателя (индикатора) по годам реализациимуниципальной программы</t>
  </si>
  <si>
    <t>МУНИЦИПАЛЬНАЯ ПРОГРАММА «Развитие экономики района» на 2019-2024 гг.</t>
  </si>
  <si>
    <t xml:space="preserve">Объем инвестиций в основной капитал (за исключением бюджетных средств) в расчете на 1 жителя </t>
  </si>
  <si>
    <t>руб.</t>
  </si>
  <si>
    <t>ПОДПРОГРАММА 1 «Развитие предпринимательства и торговли в Подгоренском муниципальном районе»</t>
  </si>
  <si>
    <t>Основное мероприятие 1.1 Совершенствование правовой базы и снижение административных барьеров для эффективного развития малого и среднего предпринимательства</t>
  </si>
  <si>
    <t>%</t>
  </si>
  <si>
    <t>Чел.</t>
  </si>
  <si>
    <t>Ед.</t>
  </si>
  <si>
    <t>Количество субъектов малого и среднего предпринимательства, получивших муниципальную поддержку.</t>
  </si>
  <si>
    <t>Количество вновь созданных рабочих мест (включая вновь зарегистрированных индивидуальных  предпринимателей) субъектами малого и среднего предпринимательства, получившими муниципальную поддержку</t>
  </si>
  <si>
    <t>Количество вновь созданных рабочих мест (включая вновь зарегистрированных индивидуальных  предпринимателей) субъектами малого и среднего предпринимательства, получившими муниципальную поддержку.</t>
  </si>
  <si>
    <t>Количество справочно-информационных материалов по вопросам защиты прав потребителей, размещенных в средствах массовой информации и на информационных ресурсах в сети Интернет, единиц.</t>
  </si>
  <si>
    <t>1.1</t>
  </si>
  <si>
    <t>1.2</t>
  </si>
  <si>
    <t>1.4.1</t>
  </si>
  <si>
    <t>1.4.2</t>
  </si>
  <si>
    <t>1.5.1</t>
  </si>
  <si>
    <t>1.5.2</t>
  </si>
  <si>
    <t xml:space="preserve">Алгоритм расчета показателя (индикатора), источники данных для расчета показателя (индикатора)
</t>
  </si>
  <si>
    <t xml:space="preserve">Орган, ответственный за расчёт и достоверность показателя (индикатора)
</t>
  </si>
  <si>
    <t>отдел экономического развития администрации Подгоренского муниципального района</t>
  </si>
  <si>
    <t xml:space="preserve">Показатель определяется как отношение объема инвестиций в основной капитал муниципального района к фактической численности населения муниципального района.
           Расчёт показателя осуществляется по формуле:
Идн = Иок / Ч,           где:
Идн - объём инвестиций в основной капитал в расчёте на душу населения, руб;
Иок - объём инвестиций в основной капитал (по крупным и средним предприятиям);
Ч - среднегодовая численность населения муниципального района, чел.
</t>
  </si>
  <si>
    <t>Показатель рассчитывается на основании данных мониторинга за деятельностью субъектов МСП, получивших поддержку.</t>
  </si>
  <si>
    <t>Показатель рассчитывается как отношение среднесписочной численности работников малых и микро предприятий к численности населения на конец года. Численность работников малых и микро предприятий определяется на основании данных МИ ФНС.</t>
  </si>
  <si>
    <t>Численность работников малых и микро предприятий определяется на основании данных МИ ФНС.</t>
  </si>
  <si>
    <t xml:space="preserve">   
где: S=M1+M2+....+Mn
 S - общее количество справочно-информационных материалов по вопросам защиты прав потребителей, размещенных в средствах массовой информации и на информационных ресурсах в сети Интернет, единиц;
Мn - количество размещенных справочно-информационных материалов в средствах массовой информации и на информационных ресурсах в сети Интернет, единиц.
</t>
  </si>
  <si>
    <t>Количество субъектов малого и среднего предпринимательства, получивших муниципальную поддержку</t>
  </si>
  <si>
    <t>ОСНОВНОЕ МЕРОПРИЯТИЕ 2</t>
  </si>
  <si>
    <t>Создание индустриального парка на территории Подгоренского муниципального района</t>
  </si>
  <si>
    <t>Создание индустриального парка. Создание условий для устойчивого долговременного социально-экономического развития территории Подгоренского муниципального района на основе формирования современных производственных площадок в формате индустриального парка, привлекательных для инвесторов, желающих создавать бизнес и развивать конкурентоспособное производство.</t>
  </si>
  <si>
    <t>ОСНОВНОЕ МЕРОПРИЯТИЕ 2 Организационно-методическое и консультационное сопровождение разработки документов стратегического планирования.</t>
  </si>
  <si>
    <t>ОСНОВНОЕ МЕРОПРИЯТИЕ 1 Создание индустриального парка на территории Подгоренского муниципального района</t>
  </si>
  <si>
    <t>тыс. руб.</t>
  </si>
  <si>
    <t>Объем инвестиций в основной капитал (за исключением бюджетных средств) в расчете на 1 жителя .</t>
  </si>
  <si>
    <t xml:space="preserve">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 </t>
  </si>
  <si>
    <t>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</t>
  </si>
  <si>
    <t>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</t>
  </si>
  <si>
    <t xml:space="preserve">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 </t>
  </si>
  <si>
    <t xml:space="preserve">Предоставление грантов на условиях долевого софинансирования начинающим субъектом малого предпринимательства целевых расходов по реализации проекта, связанных с началом предпринимательской деятельности: приобретение по безналичному расчету основных средств (за исключением легковых автотранспортных средств и объектов недвижимости), сырья и материалов для дальнейшей переработки или изготовления готовой продукции, арендной платы помещений. 
</t>
  </si>
  <si>
    <t xml:space="preserve">Субсидии предоставляются субъектам МСП, осуществляющим деятельность в сфере производства товаров (работ, услуг), за исключением основных видов деятельности, включенных в разделы G (за исключением кода 45), K, L, M (за исключением кодов 71 и 75), N, O, S (за исключением кодов 95 и 96), T, U </t>
  </si>
  <si>
    <t>Субсидии на возмещение затрат предоставляются субъектам МСП, осуществляющим деятельность в сфере производства товаров (работ, услуг), по следующим видам деятельности: а) Общероссийский классификатор видов экономической деятельности (ОК 029-2014 (КДЕС ред. 2): I) раздел A. Сельское, лесное хозяйство,Предметом субсидирования являются затраты, связанные с приобретением оборудования, устройств, механизмов (за исключением легковых автомобилей и воздушных судов), станков, приборов, аппаратов, агрегатов, установок, машин (далее - оборудование), относящихся ко второй и выше амортизационным группам Классификации основных средств, включаемых в амортизационные группы, утвержденной постановлением Правительства Российской Федерации от 01.01.2002 № 1 «О Классификации основных средств, включаемых в амортизационные группы», за исключением оборудования, предназначенного для осуществления оптовой и розничной торговой деятельности, включая затраты на монтаж оборудования, в целях создания и (или) развития и (или) модернизации производства товаров (работ, услуг). Оборудование не может быть физически изношенным.</t>
  </si>
  <si>
    <t>Число субъектов МСП в расчете на 10 тыс. человек населения.</t>
  </si>
  <si>
    <t>Объем инвестиций в основной капитал (за исключением бюджетных средств) в расчете на 1 жителя.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</si>
  <si>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</t>
  </si>
  <si>
    <t xml:space="preserve">Основное мероприятие 1.2 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 </t>
  </si>
  <si>
    <t xml:space="preserve">Проведение профессиональных и тематических конкурсов среди субъектов МСП, семинаров и круглых столов, по вопросам кредитования хозяйствующих субъектов, определения перспектив развития предпринимательской деятельности, совещаний по вопросам изменений в законодательстве, связанных с развитием малого и среднего предпринимательства. Консультация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граждан. </t>
  </si>
  <si>
    <t xml:space="preserve">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граждан. </t>
  </si>
  <si>
    <t>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</t>
  </si>
  <si>
    <t>Предоставление субсидии субъектам малого и среднего предпринимательства на компенсацию части затрат по уплате лизинговых платежей и(или) первого взноса (аванса) по договору (договорам) лизинга, заключенному с российской лизинговой организацией в целях создания и(или) развития либо модернизации производства товаров (работ и услуг) при заключении договора (договоров) лизинга оборудования с российскими лизинговыми организациями в целях создания и(или) развития либо модернизации производства товаров (работ, услуг).</t>
  </si>
  <si>
    <t xml:space="preserve">«Развитие экономики района» на 2019-2026 гг.
</t>
  </si>
  <si>
    <t>«Развитие экономики района» на 2024-2029 гг.</t>
  </si>
  <si>
    <t xml:space="preserve"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 </t>
  </si>
  <si>
    <t xml:space="preserve"> 
Основное мероприятие 1.4</t>
  </si>
  <si>
    <t xml:space="preserve"> Мероприятие 1.6.1</t>
  </si>
  <si>
    <t>Мероприятие 1.6.2</t>
  </si>
  <si>
    <t>Основное мероприятие 1.3</t>
  </si>
  <si>
    <t>Мероприятие 1.6.1</t>
  </si>
  <si>
    <t xml:space="preserve">Основное мероприятие 1.3 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 </t>
  </si>
  <si>
    <t>1.3.1</t>
  </si>
  <si>
    <t>1.3.2</t>
  </si>
  <si>
    <t>Основное мероприятие 1.4 Предоставление субсидии субъектам малого и среднего предпринимательства на компенсацию части затрат по уплате лизинговых платежей и(или) первого взноса (аванса) по договору (договорам) лизинга, заключенному с российской лизинговой организацией в целях создания и(или) развития либо модернизации производства товаров (работ и услуг)  при заключении договора (договоров) лизинга оборудования с российскими лизинговыми организациями в целях создания и(или) развития либо модернизации производства товаров (работ, услуг).</t>
  </si>
  <si>
    <t xml:space="preserve">Основное мероприятие 1.5 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 </t>
  </si>
  <si>
    <t>1.6</t>
  </si>
  <si>
    <t>Основное мероприятие 1.6 Защита прав потребителей.</t>
  </si>
  <si>
    <t>Основное мероприятие 1.7 Улучшение торгового обслуживания сельского населения Подгоренского муниципального района.</t>
  </si>
  <si>
    <t>1.7.1</t>
  </si>
  <si>
    <t>Доля сельского населения отдаленных и малонаселенных пунктов Подгоренского муниципального района, обеспеченного услугами торговли в общей численности жителей указанных населенных пунктов.</t>
  </si>
  <si>
    <t xml:space="preserve">Дж = Кж /Чн * 100 %,
где:
Дж - доля жителей отдаленных и малонаселенных пунктов, обеспеченных торговым обслуживанием, процентов;
Кж – количество жителей отдаленных и малонаселенных пунктов, обеспеченных торговым обслуживанием, человек;
Чн – численность населения отдаленных и малонаселенных пунктов, человек.
</t>
  </si>
  <si>
    <t>1.7.2</t>
  </si>
  <si>
    <t>Количество жителей отдаленных и малонаселенных пунктов, обеспеченных регулярным (2 и более раза в неделю) торговым обслуживанием посредством выездной торговли.</t>
  </si>
  <si>
    <t>Определяется путём мониторинга</t>
  </si>
  <si>
    <t>Основное мероприятие 1.7</t>
  </si>
  <si>
    <t>Улучшение торгового обслуживания сельского населения Подгоренского муниципального района.</t>
  </si>
  <si>
    <t>Приобретение администрацией Подгоренского  муниципального района специализированного автотранспорта для торгового обслуживания сельского населения, проживающего в отдаленных и малонаселенных пунктах.  Порядок использования специализированного автотранспорта, в том числе путем передачи во временное пользование хозяйствующим субъектам, осуществляющим торговое обслуживание, устанавливается администрацией Подгоренского муниципального района.</t>
  </si>
  <si>
    <t>Повышение качества жизни населения, проживающего в отдаленных и малонаселенных пунктах, за счет гарантированного обеспечения товарами и услугами повседневного спроса.</t>
  </si>
  <si>
    <t>Приложение №2                                                                                                                     к муниципальной программе Подгоренского муниципального района
«Развитие экономики района» на 2025-2030 гг.</t>
  </si>
  <si>
    <t>Сведения
о показателях (индикаторах) 
муниципальной  программы Подгоренского района «Развитие экономики района» на 2025-2030 гг. и их значениях</t>
  </si>
  <si>
    <t>Приложение №3                                                                                                                     к муниципальной программе                Подгоренского района
«Развитие экономики района»                                  на 2025-2030 гг.</t>
  </si>
  <si>
    <t xml:space="preserve">Методики
расчета показателей (индикаторов) муниципальной  программы Подгоренского района «Развитие экономики района» на 2025-2030 гг.
</t>
  </si>
  <si>
    <t>МУНИЦИПАЛЬНАЯ ПРОГРАММА «Развитие экономики района» на 2025-2030 гг.</t>
  </si>
  <si>
    <t>Приложение №1                                                                                                                     к муниципальной программе Подгоренского района  «Развитие экономики района» на 2025-2030 гг.</t>
  </si>
  <si>
    <t xml:space="preserve">увеличение объёма инвестиций в основной капитал (за исключением бюджетных средств) в расчёте на 1 жителя до 45,7 руб.;
- увеличение числа субъектов МСП в расчете на 10 тыс. человек населения, 184 ед.
- увеличение  доли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организаций.до 30,6%.;
</t>
  </si>
  <si>
    <t>Увеличение объёма инвестиций в основной капитал (за исключением бюджетных средств) в расчёте на 1 жителя к 2030 году до 45,7 руб.</t>
  </si>
  <si>
    <t>Перечень
основных мероприятий и мероприятий, реализуемых в рамках
муниципальной  программы Подгоренского района  «Развитие экономики района» на 2025-2030 гг.</t>
  </si>
  <si>
    <t>2025-2030 гг.</t>
  </si>
  <si>
    <t xml:space="preserve">Отдел экономического развития                                                 </t>
  </si>
  <si>
    <t>2025
(первый год реализации)</t>
  </si>
  <si>
    <t>2026
(второй год реализации)</t>
  </si>
  <si>
    <t>2027
(третий год реализации)</t>
  </si>
  <si>
    <t>2028
(четвёртый год реализации)</t>
  </si>
  <si>
    <t>2029
(пятый год реализации)</t>
  </si>
  <si>
    <t>2030
(шестой  год реализации)</t>
  </si>
  <si>
    <t>Приложение №4                                                                                                                      к муниципальной программе Подгоренского района
«Развитие экономики района» на 2025-2030 гг.</t>
  </si>
  <si>
    <t>Финансовое обеспечение и прогнозная (справочная) оценка расходов федерального, областного и местных бюджетов,  юридических и физических лиц на реализацию муниципальной программы Подгоренского района «Развитие экономики района» на 2025-2030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</si>
</sst>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trike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3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6" fillId="0" borderId="2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0" xfId="0" applyBorder="1"/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2" fontId="2" fillId="0" borderId="9" xfId="0" applyNumberFormat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2" fontId="2" fillId="0" borderId="9" xfId="0" applyNumberFormat="1" applyFont="1" applyFill="1" applyBorder="1" applyAlignment="1">
      <alignment horizontal="left" wrapText="1"/>
    </xf>
    <xf numFmtId="1" fontId="2" fillId="2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justify" vertical="top"/>
    </xf>
    <xf numFmtId="0" fontId="11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center"/>
    </xf>
    <xf numFmtId="0" fontId="7" fillId="0" borderId="1" xfId="1" applyFont="1" applyBorder="1" applyAlignment="1">
      <alignment horizontal="justify" vertical="top"/>
    </xf>
    <xf numFmtId="0" fontId="1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justify" vertical="top"/>
    </xf>
    <xf numFmtId="0" fontId="12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3" fontId="7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7" fillId="0" borderId="1" xfId="1" applyNumberFormat="1" applyFont="1" applyBorder="1"/>
    <xf numFmtId="49" fontId="2" fillId="0" borderId="1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justify" vertical="top"/>
    </xf>
    <xf numFmtId="49" fontId="7" fillId="0" borderId="1" xfId="1" applyNumberFormat="1" applyFont="1" applyBorder="1"/>
    <xf numFmtId="0" fontId="10" fillId="0" borderId="0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justify" vertical="top"/>
    </xf>
    <xf numFmtId="0" fontId="7" fillId="0" borderId="1" xfId="1" applyFont="1" applyBorder="1" applyAlignment="1">
      <alignment horizontal="justify" vertical="top" wrapText="1"/>
    </xf>
    <xf numFmtId="3" fontId="7" fillId="0" borderId="1" xfId="1" applyNumberFormat="1" applyFont="1" applyBorder="1" applyAlignment="1">
      <alignment horizontal="justify" vertical="top" wrapText="1"/>
    </xf>
    <xf numFmtId="0" fontId="0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2" borderId="1" xfId="1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top" wrapText="1"/>
    </xf>
    <xf numFmtId="49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justify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2" fontId="7" fillId="0" borderId="0" xfId="0" applyNumberFormat="1" applyFont="1" applyAlignment="1">
      <alignment horizontal="center"/>
    </xf>
    <xf numFmtId="2" fontId="0" fillId="0" borderId="0" xfId="0" applyNumberFormat="1" applyFont="1" applyBorder="1"/>
    <xf numFmtId="2" fontId="2" fillId="3" borderId="0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wrapText="1"/>
    </xf>
    <xf numFmtId="0" fontId="2" fillId="0" borderId="6" xfId="0" applyFont="1" applyBorder="1"/>
    <xf numFmtId="2" fontId="7" fillId="0" borderId="6" xfId="0" applyNumberFormat="1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/>
    </xf>
    <xf numFmtId="0" fontId="7" fillId="0" borderId="1" xfId="1" applyFont="1" applyBorder="1" applyAlignment="1">
      <alignment horizontal="justify" vertical="top"/>
    </xf>
    <xf numFmtId="0" fontId="7" fillId="0" borderId="6" xfId="1" applyFont="1" applyBorder="1" applyAlignment="1">
      <alignment horizontal="justify" vertical="top"/>
    </xf>
    <xf numFmtId="0" fontId="7" fillId="0" borderId="0" xfId="1" applyFont="1" applyBorder="1" applyAlignment="1">
      <alignment horizontal="justify" vertical="top"/>
    </xf>
    <xf numFmtId="2" fontId="2" fillId="0" borderId="0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/>
    </xf>
    <xf numFmtId="0" fontId="7" fillId="0" borderId="1" xfId="1" applyFont="1" applyBorder="1" applyAlignment="1">
      <alignment vertical="top"/>
    </xf>
    <xf numFmtId="3" fontId="7" fillId="0" borderId="5" xfId="1" applyNumberFormat="1" applyFont="1" applyFill="1" applyBorder="1"/>
    <xf numFmtId="2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center" wrapText="1"/>
    </xf>
    <xf numFmtId="2" fontId="2" fillId="0" borderId="0" xfId="0" applyNumberFormat="1" applyFont="1" applyBorder="1"/>
    <xf numFmtId="2" fontId="7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1" applyFont="1" applyBorder="1" applyAlignment="1">
      <alignment horizontal="justify" vertical="top"/>
    </xf>
    <xf numFmtId="0" fontId="2" fillId="0" borderId="1" xfId="0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justify" vertical="top" wrapText="1"/>
    </xf>
    <xf numFmtId="0" fontId="2" fillId="2" borderId="1" xfId="1" applyFont="1" applyFill="1" applyBorder="1" applyAlignment="1">
      <alignment horizontal="justify" vertical="top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top"/>
    </xf>
    <xf numFmtId="0" fontId="7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justify" vertical="top"/>
    </xf>
    <xf numFmtId="49" fontId="2" fillId="0" borderId="1" xfId="1" applyNumberFormat="1" applyFont="1" applyBorder="1" applyAlignment="1">
      <alignment horizontal="left" vertical="top" wrapText="1"/>
    </xf>
    <xf numFmtId="0" fontId="13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90"/>
  <sheetViews>
    <sheetView tabSelected="1" view="pageLayout" zoomScaleNormal="100" zoomScaleSheetLayoutView="90" workbookViewId="0">
      <selection activeCell="A4" sqref="A4:J4"/>
    </sheetView>
  </sheetViews>
  <sheetFormatPr defaultRowHeight="12.75" x14ac:dyDescent="0.2"/>
  <cols>
    <col min="1" max="1" width="24.42578125" customWidth="1"/>
    <col min="2" max="2" width="49" customWidth="1"/>
    <col min="3" max="4" width="21.7109375" customWidth="1"/>
    <col min="5" max="5" width="13.28515625" customWidth="1"/>
    <col min="6" max="6" width="12.5703125" customWidth="1"/>
    <col min="7" max="7" width="13.140625" customWidth="1"/>
    <col min="8" max="8" width="13.5703125" customWidth="1"/>
    <col min="9" max="10" width="13.7109375" customWidth="1"/>
    <col min="11" max="11" width="0.42578125" customWidth="1"/>
    <col min="13" max="13" width="9.5703125" bestFit="1" customWidth="1"/>
  </cols>
  <sheetData>
    <row r="1" spans="1:16" ht="15.75" x14ac:dyDescent="0.25">
      <c r="B1" s="1"/>
      <c r="C1" s="1"/>
      <c r="D1" s="1"/>
      <c r="E1" s="1"/>
      <c r="F1" s="1"/>
      <c r="G1" s="1"/>
      <c r="H1" s="1"/>
    </row>
    <row r="2" spans="1:16" ht="15.75" x14ac:dyDescent="0.25">
      <c r="B2" s="135"/>
      <c r="C2" s="135"/>
      <c r="D2" s="135"/>
      <c r="E2" s="135"/>
      <c r="F2" s="135"/>
      <c r="G2" s="135"/>
      <c r="H2" s="135"/>
      <c r="I2" s="135"/>
      <c r="J2" s="135"/>
    </row>
    <row r="3" spans="1:16" ht="66.75" customHeight="1" x14ac:dyDescent="0.25">
      <c r="A3" s="5"/>
      <c r="B3" s="8"/>
      <c r="C3" s="80"/>
      <c r="D3" s="80"/>
      <c r="E3" s="9"/>
      <c r="F3" s="9"/>
      <c r="G3" s="9"/>
      <c r="H3" s="1"/>
      <c r="I3" s="133" t="s">
        <v>148</v>
      </c>
      <c r="J3" s="133"/>
    </row>
    <row r="4" spans="1:16" s="2" customFormat="1" ht="57" customHeight="1" x14ac:dyDescent="0.2">
      <c r="A4" s="136" t="s">
        <v>149</v>
      </c>
      <c r="B4" s="136"/>
      <c r="C4" s="136"/>
      <c r="D4" s="136"/>
      <c r="E4" s="136"/>
      <c r="F4" s="136"/>
      <c r="G4" s="136"/>
      <c r="H4" s="136"/>
      <c r="I4" s="136"/>
      <c r="J4" s="136"/>
      <c r="K4" s="15"/>
      <c r="L4" s="15"/>
      <c r="M4" s="15"/>
      <c r="N4" s="15"/>
      <c r="O4" s="15"/>
    </row>
    <row r="5" spans="1:16" hidden="1" x14ac:dyDescent="0.2">
      <c r="A5" s="4"/>
      <c r="B5" s="6"/>
      <c r="C5" s="3"/>
      <c r="D5" s="3"/>
      <c r="E5" s="3"/>
      <c r="F5" s="3"/>
      <c r="G5" s="3"/>
      <c r="H5" s="3"/>
      <c r="K5" s="22"/>
      <c r="L5" s="22"/>
      <c r="M5" s="22"/>
      <c r="N5" s="22"/>
      <c r="O5" s="22"/>
    </row>
    <row r="6" spans="1:16" s="15" customFormat="1" ht="45" customHeight="1" x14ac:dyDescent="0.2">
      <c r="A6" s="137" t="s">
        <v>1</v>
      </c>
      <c r="B6" s="138" t="s">
        <v>16</v>
      </c>
      <c r="C6" s="134" t="s">
        <v>8</v>
      </c>
      <c r="D6" s="134" t="s">
        <v>17</v>
      </c>
      <c r="E6" s="134"/>
      <c r="F6" s="134"/>
      <c r="G6" s="134"/>
      <c r="H6" s="134"/>
      <c r="I6" s="134"/>
      <c r="J6" s="134"/>
    </row>
    <row r="7" spans="1:16" s="2" customFormat="1" ht="63" x14ac:dyDescent="0.2">
      <c r="A7" s="137"/>
      <c r="B7" s="138"/>
      <c r="C7" s="134"/>
      <c r="D7" s="94" t="s">
        <v>23</v>
      </c>
      <c r="E7" s="24" t="s">
        <v>142</v>
      </c>
      <c r="F7" s="24" t="s">
        <v>143</v>
      </c>
      <c r="G7" s="91" t="s">
        <v>144</v>
      </c>
      <c r="H7" s="96" t="s">
        <v>145</v>
      </c>
      <c r="I7" s="24" t="s">
        <v>146</v>
      </c>
      <c r="J7" s="24" t="s">
        <v>147</v>
      </c>
      <c r="K7" s="81"/>
      <c r="L7" s="81"/>
      <c r="M7" s="15"/>
      <c r="N7" s="15"/>
      <c r="O7" s="15"/>
      <c r="P7" s="15"/>
    </row>
    <row r="8" spans="1:16" s="7" customFormat="1" ht="15.75" x14ac:dyDescent="0.2">
      <c r="A8" s="14">
        <v>1</v>
      </c>
      <c r="B8" s="14">
        <v>2</v>
      </c>
      <c r="C8" s="14">
        <v>3</v>
      </c>
      <c r="D8" s="25">
        <v>4</v>
      </c>
      <c r="E8" s="84">
        <v>5</v>
      </c>
      <c r="F8" s="88">
        <v>6</v>
      </c>
      <c r="G8" s="89">
        <v>7</v>
      </c>
      <c r="H8" s="23">
        <v>8</v>
      </c>
      <c r="I8" s="92">
        <v>9</v>
      </c>
      <c r="J8" s="105">
        <v>10</v>
      </c>
      <c r="M8" s="82"/>
    </row>
    <row r="9" spans="1:16" s="2" customFormat="1" ht="15.75" x14ac:dyDescent="0.25">
      <c r="A9" s="127" t="s">
        <v>15</v>
      </c>
      <c r="B9" s="124" t="s">
        <v>105</v>
      </c>
      <c r="C9" s="16" t="s">
        <v>7</v>
      </c>
      <c r="D9" s="28">
        <f>SUM(E9:J9)</f>
        <v>29878.050000000003</v>
      </c>
      <c r="E9" s="85">
        <f t="shared" ref="E9:J9" si="0">SUM(E22+E28)</f>
        <v>8493.5499999999993</v>
      </c>
      <c r="F9" s="85">
        <f t="shared" si="0"/>
        <v>3856</v>
      </c>
      <c r="G9" s="85">
        <f t="shared" si="0"/>
        <v>4011</v>
      </c>
      <c r="H9" s="85">
        <f t="shared" si="0"/>
        <v>4173.6000000000004</v>
      </c>
      <c r="I9" s="85">
        <f t="shared" si="0"/>
        <v>4340.3999999999996</v>
      </c>
      <c r="J9" s="95">
        <f t="shared" si="0"/>
        <v>5003.5</v>
      </c>
      <c r="K9" s="113"/>
      <c r="L9" s="15"/>
      <c r="M9" s="15"/>
      <c r="N9" s="15"/>
      <c r="O9" s="15"/>
      <c r="P9" s="15"/>
    </row>
    <row r="10" spans="1:16" s="2" customFormat="1" ht="15.75" x14ac:dyDescent="0.25">
      <c r="A10" s="128"/>
      <c r="B10" s="125"/>
      <c r="C10" s="10" t="s">
        <v>9</v>
      </c>
      <c r="D10" s="28">
        <f>SUM(E10:I10)</f>
        <v>0</v>
      </c>
      <c r="E10" s="85">
        <f t="shared" ref="E10:J10" si="1">SUM(E23+E29)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95">
        <f t="shared" si="1"/>
        <v>0</v>
      </c>
      <c r="K10" s="113"/>
      <c r="L10" s="15"/>
      <c r="M10" s="15"/>
      <c r="N10" s="15"/>
      <c r="O10" s="15"/>
      <c r="P10" s="15"/>
    </row>
    <row r="11" spans="1:16" s="2" customFormat="1" ht="15.75" x14ac:dyDescent="0.25">
      <c r="A11" s="128"/>
      <c r="B11" s="125"/>
      <c r="C11" s="11" t="s">
        <v>4</v>
      </c>
      <c r="D11" s="28">
        <f>SUM(E11:I11)</f>
        <v>4725</v>
      </c>
      <c r="E11" s="85">
        <f t="shared" ref="E11:J11" si="2">SUM(E24+E30)</f>
        <v>4725</v>
      </c>
      <c r="F11" s="85">
        <f t="shared" si="2"/>
        <v>0</v>
      </c>
      <c r="G11" s="85">
        <f t="shared" si="2"/>
        <v>0</v>
      </c>
      <c r="H11" s="85">
        <f t="shared" si="2"/>
        <v>0</v>
      </c>
      <c r="I11" s="85">
        <f t="shared" si="2"/>
        <v>0</v>
      </c>
      <c r="J11" s="95">
        <f t="shared" si="2"/>
        <v>0</v>
      </c>
      <c r="K11" s="113"/>
      <c r="L11" s="15"/>
      <c r="M11" s="15"/>
      <c r="N11" s="15"/>
      <c r="O11" s="15"/>
      <c r="P11" s="15"/>
    </row>
    <row r="12" spans="1:16" ht="15.75" x14ac:dyDescent="0.25">
      <c r="A12" s="128"/>
      <c r="B12" s="125"/>
      <c r="C12" s="11" t="s">
        <v>5</v>
      </c>
      <c r="D12" s="28">
        <f>SUM(E12:J12)</f>
        <v>25153.05</v>
      </c>
      <c r="E12" s="85">
        <f>SUM(E25+E31)</f>
        <v>3768.55</v>
      </c>
      <c r="F12" s="85">
        <f t="shared" ref="F12:I12" si="3">SUM(F25+F31)</f>
        <v>3856</v>
      </c>
      <c r="G12" s="85">
        <f t="shared" si="3"/>
        <v>4011</v>
      </c>
      <c r="H12" s="85">
        <f t="shared" si="3"/>
        <v>4173.6000000000004</v>
      </c>
      <c r="I12" s="85">
        <f t="shared" si="3"/>
        <v>4340.3999999999996</v>
      </c>
      <c r="J12" s="95">
        <f>SUM(J25+J31)</f>
        <v>5003.5</v>
      </c>
      <c r="K12" s="113"/>
      <c r="L12" s="22"/>
      <c r="M12" s="22"/>
      <c r="N12" s="22"/>
      <c r="O12" s="22"/>
      <c r="P12" s="22"/>
    </row>
    <row r="13" spans="1:16" s="2" customFormat="1" ht="15.75" x14ac:dyDescent="0.25">
      <c r="A13" s="128"/>
      <c r="B13" s="125"/>
      <c r="C13" s="11" t="s">
        <v>24</v>
      </c>
      <c r="D13" s="28">
        <f>SUM(E13:I13)</f>
        <v>0</v>
      </c>
      <c r="E13" s="85">
        <f t="shared" ref="E13:J13" si="4">SUM(E26+E32)</f>
        <v>0</v>
      </c>
      <c r="F13" s="85">
        <f t="shared" si="4"/>
        <v>0</v>
      </c>
      <c r="G13" s="85">
        <f t="shared" si="4"/>
        <v>0</v>
      </c>
      <c r="H13" s="85">
        <f t="shared" si="4"/>
        <v>0</v>
      </c>
      <c r="I13" s="85">
        <f t="shared" si="4"/>
        <v>0</v>
      </c>
      <c r="J13" s="95">
        <f t="shared" si="4"/>
        <v>0</v>
      </c>
      <c r="K13" s="113"/>
      <c r="L13" s="15"/>
      <c r="M13" s="15"/>
      <c r="N13" s="15"/>
      <c r="O13" s="15"/>
      <c r="P13" s="15"/>
    </row>
    <row r="14" spans="1:16" s="2" customFormat="1" ht="15.75" x14ac:dyDescent="0.25">
      <c r="A14" s="129"/>
      <c r="B14" s="126"/>
      <c r="C14" s="11" t="s">
        <v>10</v>
      </c>
      <c r="D14" s="28">
        <f>SUM(E14:I14)</f>
        <v>0</v>
      </c>
      <c r="E14" s="85">
        <f t="shared" ref="E14:J14" si="5">SUM(E27+E33)</f>
        <v>0</v>
      </c>
      <c r="F14" s="85">
        <f t="shared" si="5"/>
        <v>0</v>
      </c>
      <c r="G14" s="85">
        <f t="shared" si="5"/>
        <v>0</v>
      </c>
      <c r="H14" s="85">
        <f t="shared" si="5"/>
        <v>0</v>
      </c>
      <c r="I14" s="85">
        <f t="shared" si="5"/>
        <v>0</v>
      </c>
      <c r="J14" s="95">
        <f t="shared" si="5"/>
        <v>0</v>
      </c>
      <c r="K14" s="113"/>
      <c r="L14" s="15"/>
      <c r="M14" s="15"/>
      <c r="N14" s="15"/>
      <c r="O14" s="15"/>
      <c r="P14" s="15"/>
    </row>
    <row r="15" spans="1:16" s="2" customFormat="1" ht="15.75" x14ac:dyDescent="0.25">
      <c r="A15" s="19" t="s">
        <v>0</v>
      </c>
      <c r="B15" s="20"/>
      <c r="C15" s="67"/>
      <c r="D15" s="29"/>
      <c r="E15" s="86"/>
      <c r="F15" s="86"/>
      <c r="G15" s="86"/>
      <c r="H15" s="86"/>
      <c r="I15" s="86"/>
      <c r="J15" s="118"/>
      <c r="K15" s="114"/>
      <c r="L15" s="15"/>
      <c r="M15" s="15"/>
      <c r="N15" s="15"/>
      <c r="O15" s="15"/>
      <c r="P15" s="15"/>
    </row>
    <row r="16" spans="1:16" s="2" customFormat="1" ht="15.75" x14ac:dyDescent="0.25">
      <c r="A16" s="127" t="s">
        <v>12</v>
      </c>
      <c r="B16" s="124" t="s">
        <v>84</v>
      </c>
      <c r="C16" s="16" t="s">
        <v>7</v>
      </c>
      <c r="D16" s="28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38">
        <v>0</v>
      </c>
      <c r="K16" s="115"/>
      <c r="L16" s="15"/>
      <c r="M16" s="15"/>
      <c r="N16" s="15"/>
      <c r="O16" s="15"/>
      <c r="P16" s="15"/>
    </row>
    <row r="17" spans="1:16" s="2" customFormat="1" ht="15.75" x14ac:dyDescent="0.2">
      <c r="A17" s="128"/>
      <c r="B17" s="125"/>
      <c r="C17" s="10" t="s">
        <v>9</v>
      </c>
      <c r="D17" s="31">
        <v>0</v>
      </c>
      <c r="E17" s="83">
        <v>0</v>
      </c>
      <c r="F17" s="83">
        <v>0</v>
      </c>
      <c r="G17" s="83">
        <v>0</v>
      </c>
      <c r="H17" s="83">
        <v>0</v>
      </c>
      <c r="I17" s="110">
        <v>0</v>
      </c>
      <c r="J17" s="83">
        <v>0</v>
      </c>
      <c r="K17" s="116"/>
      <c r="L17" s="15"/>
      <c r="M17" s="15"/>
      <c r="N17" s="15"/>
      <c r="O17" s="15"/>
      <c r="P17" s="15"/>
    </row>
    <row r="18" spans="1:16" s="2" customFormat="1" ht="15.75" x14ac:dyDescent="0.25">
      <c r="A18" s="128"/>
      <c r="B18" s="125"/>
      <c r="C18" s="11" t="s">
        <v>4</v>
      </c>
      <c r="D18" s="32">
        <v>0</v>
      </c>
      <c r="E18" s="26">
        <v>0</v>
      </c>
      <c r="F18" s="26">
        <v>0</v>
      </c>
      <c r="G18" s="26">
        <v>0</v>
      </c>
      <c r="H18" s="26">
        <v>0</v>
      </c>
      <c r="I18" s="111">
        <v>0</v>
      </c>
      <c r="J18" s="26">
        <v>0</v>
      </c>
      <c r="K18" s="117"/>
      <c r="L18" s="15"/>
      <c r="M18" s="15"/>
      <c r="N18" s="15"/>
      <c r="O18" s="15"/>
      <c r="P18" s="15"/>
    </row>
    <row r="19" spans="1:16" s="2" customFormat="1" ht="15.75" x14ac:dyDescent="0.25">
      <c r="A19" s="128"/>
      <c r="B19" s="125"/>
      <c r="C19" s="11" t="s">
        <v>5</v>
      </c>
      <c r="D19" s="32">
        <v>0</v>
      </c>
      <c r="E19" s="26">
        <v>0</v>
      </c>
      <c r="F19" s="26">
        <v>0</v>
      </c>
      <c r="G19" s="26">
        <v>0</v>
      </c>
      <c r="H19" s="26">
        <v>0</v>
      </c>
      <c r="I19" s="111">
        <v>0</v>
      </c>
      <c r="J19" s="26">
        <v>0</v>
      </c>
      <c r="K19" s="117"/>
      <c r="L19" s="15"/>
      <c r="M19" s="15"/>
      <c r="N19" s="15"/>
      <c r="O19" s="15"/>
      <c r="P19" s="15"/>
    </row>
    <row r="20" spans="1:16" s="2" customFormat="1" ht="15.75" x14ac:dyDescent="0.25">
      <c r="A20" s="128"/>
      <c r="B20" s="125"/>
      <c r="C20" s="11" t="s">
        <v>24</v>
      </c>
      <c r="D20" s="32">
        <v>0</v>
      </c>
      <c r="E20" s="26">
        <v>0</v>
      </c>
      <c r="F20" s="26">
        <v>0</v>
      </c>
      <c r="G20" s="26">
        <v>0</v>
      </c>
      <c r="H20" s="26">
        <v>0</v>
      </c>
      <c r="I20" s="111">
        <v>0</v>
      </c>
      <c r="J20" s="26">
        <v>0</v>
      </c>
      <c r="K20" s="117"/>
      <c r="L20" s="15"/>
      <c r="M20" s="15"/>
      <c r="N20" s="15"/>
      <c r="O20" s="15"/>
      <c r="P20" s="15"/>
    </row>
    <row r="21" spans="1:16" s="2" customFormat="1" ht="15.75" x14ac:dyDescent="0.25">
      <c r="A21" s="129"/>
      <c r="B21" s="126"/>
      <c r="C21" s="11" t="s">
        <v>10</v>
      </c>
      <c r="D21" s="32">
        <v>0</v>
      </c>
      <c r="E21" s="26">
        <v>0</v>
      </c>
      <c r="F21" s="26">
        <v>0</v>
      </c>
      <c r="G21" s="26">
        <v>0</v>
      </c>
      <c r="H21" s="26">
        <v>0</v>
      </c>
      <c r="I21" s="111">
        <v>0</v>
      </c>
      <c r="J21" s="26">
        <v>0</v>
      </c>
      <c r="K21" s="117"/>
      <c r="L21" s="15"/>
      <c r="M21" s="15"/>
      <c r="N21" s="15"/>
      <c r="O21" s="15"/>
      <c r="P21" s="15"/>
    </row>
    <row r="22" spans="1:16" s="2" customFormat="1" ht="15.75" x14ac:dyDescent="0.25">
      <c r="A22" s="139" t="s">
        <v>83</v>
      </c>
      <c r="B22" s="124" t="s">
        <v>18</v>
      </c>
      <c r="C22" s="16" t="s">
        <v>7</v>
      </c>
      <c r="D22" s="28">
        <v>0</v>
      </c>
      <c r="E22" s="27">
        <v>0</v>
      </c>
      <c r="F22" s="27">
        <v>0</v>
      </c>
      <c r="G22" s="27">
        <v>0</v>
      </c>
      <c r="H22" s="27">
        <v>0</v>
      </c>
      <c r="I22" s="112">
        <v>0</v>
      </c>
      <c r="J22" s="27">
        <v>0</v>
      </c>
      <c r="K22" s="104"/>
      <c r="L22" s="15"/>
      <c r="M22" s="15"/>
      <c r="N22" s="15"/>
      <c r="O22" s="15"/>
      <c r="P22" s="15"/>
    </row>
    <row r="23" spans="1:16" s="2" customFormat="1" ht="15.75" x14ac:dyDescent="0.25">
      <c r="A23" s="140"/>
      <c r="B23" s="125"/>
      <c r="C23" s="10" t="s">
        <v>9</v>
      </c>
      <c r="D23" s="31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104"/>
      <c r="L23" s="15"/>
      <c r="M23" s="15"/>
      <c r="N23" s="15"/>
      <c r="O23" s="15"/>
      <c r="P23" s="15"/>
    </row>
    <row r="24" spans="1:16" s="2" customFormat="1" ht="15.75" x14ac:dyDescent="0.25">
      <c r="A24" s="140"/>
      <c r="B24" s="125"/>
      <c r="C24" s="11" t="s">
        <v>4</v>
      </c>
      <c r="D24" s="32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104"/>
      <c r="L24" s="15"/>
      <c r="M24" s="15"/>
      <c r="N24" s="15"/>
      <c r="O24" s="15"/>
      <c r="P24" s="15"/>
    </row>
    <row r="25" spans="1:16" s="2" customFormat="1" ht="15.75" x14ac:dyDescent="0.25">
      <c r="A25" s="140"/>
      <c r="B25" s="125"/>
      <c r="C25" s="11" t="s">
        <v>5</v>
      </c>
      <c r="D25" s="32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104"/>
      <c r="L25" s="15"/>
      <c r="M25" s="15"/>
      <c r="N25" s="15"/>
      <c r="O25" s="15"/>
      <c r="P25" s="15"/>
    </row>
    <row r="26" spans="1:16" s="2" customFormat="1" ht="15.75" x14ac:dyDescent="0.25">
      <c r="A26" s="140"/>
      <c r="B26" s="125"/>
      <c r="C26" s="11" t="s">
        <v>6</v>
      </c>
      <c r="D26" s="32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104"/>
      <c r="L26" s="15"/>
      <c r="M26" s="15"/>
      <c r="N26" s="15"/>
      <c r="O26" s="15"/>
      <c r="P26" s="15"/>
    </row>
    <row r="27" spans="1:16" s="2" customFormat="1" ht="15.75" x14ac:dyDescent="0.25">
      <c r="A27" s="141"/>
      <c r="B27" s="126"/>
      <c r="C27" s="11" t="s">
        <v>10</v>
      </c>
      <c r="D27" s="32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104"/>
      <c r="L27" s="15"/>
      <c r="M27" s="15"/>
      <c r="N27" s="15"/>
      <c r="O27" s="15"/>
      <c r="P27" s="15"/>
    </row>
    <row r="28" spans="1:16" s="2" customFormat="1" ht="15.75" x14ac:dyDescent="0.25">
      <c r="A28" s="121" t="s">
        <v>11</v>
      </c>
      <c r="B28" s="142" t="s">
        <v>31</v>
      </c>
      <c r="C28" s="16" t="s">
        <v>7</v>
      </c>
      <c r="D28" s="30">
        <f>SUM(D34+D40+D46+D52+D58+D64+D82)</f>
        <v>29878.05</v>
      </c>
      <c r="E28" s="38">
        <f>SUM(E34+E40+E46+E52+E58+E82)</f>
        <v>8493.5499999999993</v>
      </c>
      <c r="F28" s="38">
        <f t="shared" ref="F28:I28" si="6">SUM(F34+F40+F46+F52+F58)</f>
        <v>3856</v>
      </c>
      <c r="G28" s="38">
        <f t="shared" si="6"/>
        <v>4011</v>
      </c>
      <c r="H28" s="38">
        <f t="shared" si="6"/>
        <v>4173.6000000000004</v>
      </c>
      <c r="I28" s="38">
        <f t="shared" si="6"/>
        <v>4340.3999999999996</v>
      </c>
      <c r="J28" s="38">
        <f>SUM(J34+J40+J46+J52+J58)</f>
        <v>5003.5</v>
      </c>
      <c r="K28" s="115"/>
      <c r="L28" s="15"/>
      <c r="M28" s="81"/>
      <c r="N28" s="81"/>
      <c r="O28" s="15"/>
      <c r="P28" s="15"/>
    </row>
    <row r="29" spans="1:16" ht="15.75" x14ac:dyDescent="0.25">
      <c r="A29" s="122"/>
      <c r="B29" s="143"/>
      <c r="C29" s="10" t="s">
        <v>9</v>
      </c>
      <c r="D29" s="30">
        <f>SUM(D35+D41+D47+D53)</f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115"/>
      <c r="L29" s="22"/>
      <c r="M29" s="22"/>
      <c r="N29" s="22"/>
      <c r="O29" s="22"/>
      <c r="P29" s="22"/>
    </row>
    <row r="30" spans="1:16" ht="15.75" x14ac:dyDescent="0.25">
      <c r="A30" s="122"/>
      <c r="B30" s="143"/>
      <c r="C30" s="11" t="s">
        <v>4</v>
      </c>
      <c r="D30" s="30">
        <f>SUM(D36+D42+D48+D54+D60+D66+D84)</f>
        <v>4725</v>
      </c>
      <c r="E30" s="38">
        <v>4725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115"/>
      <c r="L30" s="22"/>
      <c r="M30" s="22"/>
      <c r="N30" s="22"/>
      <c r="O30" s="22"/>
      <c r="P30" s="22"/>
    </row>
    <row r="31" spans="1:16" ht="15.75" x14ac:dyDescent="0.25">
      <c r="A31" s="122"/>
      <c r="B31" s="143"/>
      <c r="C31" s="11" t="s">
        <v>5</v>
      </c>
      <c r="D31" s="30">
        <f>SUM(D37+D43+D49+D55+D61+D67+D85)</f>
        <v>25153.05</v>
      </c>
      <c r="E31" s="38">
        <f>SUM(E46+E52+E58+E64+E70+E76+E40+E85)</f>
        <v>3768.55</v>
      </c>
      <c r="F31" s="38">
        <f>SUM(F46+F52+F58+F64+F70+F76+F40)</f>
        <v>3856</v>
      </c>
      <c r="G31" s="38">
        <f t="shared" ref="G31:I31" si="7">SUM(G46+G52+G58+G64+G70+G76+G40)</f>
        <v>4011</v>
      </c>
      <c r="H31" s="38">
        <f t="shared" si="7"/>
        <v>4173.6000000000004</v>
      </c>
      <c r="I31" s="38">
        <f t="shared" si="7"/>
        <v>4340.3999999999996</v>
      </c>
      <c r="J31" s="38">
        <f>SUM(J46+J52+J58+J64+J70+J76+J40)</f>
        <v>5003.5</v>
      </c>
      <c r="K31" s="115"/>
    </row>
    <row r="32" spans="1:16" ht="15.75" x14ac:dyDescent="0.25">
      <c r="A32" s="122"/>
      <c r="B32" s="143"/>
      <c r="C32" s="11" t="s">
        <v>6</v>
      </c>
      <c r="D32" s="30">
        <f>SUM(D38+D44++D50+D56)</f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115"/>
    </row>
    <row r="33" spans="1:11" ht="15.75" x14ac:dyDescent="0.25">
      <c r="A33" s="123"/>
      <c r="B33" s="144"/>
      <c r="C33" s="11" t="s">
        <v>10</v>
      </c>
      <c r="D33" s="30">
        <f>SUM(D39+D45+D51+D57)</f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115"/>
    </row>
    <row r="34" spans="1:11" ht="15.75" x14ac:dyDescent="0.25">
      <c r="A34" s="145" t="s">
        <v>13</v>
      </c>
      <c r="B34" s="120" t="s">
        <v>19</v>
      </c>
      <c r="C34" s="16" t="s">
        <v>7</v>
      </c>
      <c r="D34" s="30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104"/>
    </row>
    <row r="35" spans="1:11" ht="15.75" x14ac:dyDescent="0.25">
      <c r="A35" s="145"/>
      <c r="B35" s="120"/>
      <c r="C35" s="10" t="s">
        <v>9</v>
      </c>
      <c r="D35" s="31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104"/>
    </row>
    <row r="36" spans="1:11" ht="15.75" x14ac:dyDescent="0.25">
      <c r="A36" s="145"/>
      <c r="B36" s="120"/>
      <c r="C36" s="11" t="s">
        <v>4</v>
      </c>
      <c r="D36" s="32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104"/>
    </row>
    <row r="37" spans="1:11" ht="15.75" x14ac:dyDescent="0.25">
      <c r="A37" s="145"/>
      <c r="B37" s="120"/>
      <c r="C37" s="11" t="s">
        <v>5</v>
      </c>
      <c r="D37" s="32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104"/>
    </row>
    <row r="38" spans="1:11" ht="15.75" x14ac:dyDescent="0.25">
      <c r="A38" s="145"/>
      <c r="B38" s="120"/>
      <c r="C38" s="11" t="s">
        <v>6</v>
      </c>
      <c r="D38" s="32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104"/>
    </row>
    <row r="39" spans="1:11" ht="15.75" x14ac:dyDescent="0.25">
      <c r="A39" s="145"/>
      <c r="B39" s="120"/>
      <c r="C39" s="11" t="s">
        <v>10</v>
      </c>
      <c r="D39" s="32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104"/>
    </row>
    <row r="40" spans="1:11" ht="15.75" x14ac:dyDescent="0.25">
      <c r="A40" s="121" t="s">
        <v>14</v>
      </c>
      <c r="B40" s="142" t="s">
        <v>103</v>
      </c>
      <c r="C40" s="16" t="s">
        <v>7</v>
      </c>
      <c r="D40" s="30">
        <f>SUM(E40:J40)</f>
        <v>15</v>
      </c>
      <c r="E40" s="27">
        <v>6</v>
      </c>
      <c r="F40" s="27">
        <v>0</v>
      </c>
      <c r="G40" s="27">
        <v>0</v>
      </c>
      <c r="H40" s="27">
        <v>3</v>
      </c>
      <c r="I40" s="27">
        <v>3</v>
      </c>
      <c r="J40" s="27">
        <v>3</v>
      </c>
      <c r="K40" s="104"/>
    </row>
    <row r="41" spans="1:11" ht="15.75" x14ac:dyDescent="0.25">
      <c r="A41" s="122"/>
      <c r="B41" s="143"/>
      <c r="C41" s="10" t="s">
        <v>9</v>
      </c>
      <c r="D41" s="31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104"/>
    </row>
    <row r="42" spans="1:11" ht="15.75" x14ac:dyDescent="0.25">
      <c r="A42" s="122"/>
      <c r="B42" s="143"/>
      <c r="C42" s="11" t="s">
        <v>4</v>
      </c>
      <c r="D42" s="32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104"/>
    </row>
    <row r="43" spans="1:11" ht="15.75" x14ac:dyDescent="0.25">
      <c r="A43" s="122"/>
      <c r="B43" s="143"/>
      <c r="C43" s="11" t="s">
        <v>5</v>
      </c>
      <c r="D43" s="32">
        <f>SUM(E43:J43)</f>
        <v>15</v>
      </c>
      <c r="E43" s="27">
        <v>6</v>
      </c>
      <c r="F43" s="27">
        <v>0</v>
      </c>
      <c r="G43" s="27">
        <v>0</v>
      </c>
      <c r="H43" s="27">
        <v>3</v>
      </c>
      <c r="I43" s="27">
        <v>3</v>
      </c>
      <c r="J43" s="27">
        <v>3</v>
      </c>
      <c r="K43" s="104"/>
    </row>
    <row r="44" spans="1:11" ht="15.75" x14ac:dyDescent="0.25">
      <c r="A44" s="122"/>
      <c r="B44" s="143"/>
      <c r="C44" s="11" t="s">
        <v>6</v>
      </c>
      <c r="D44" s="32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104"/>
    </row>
    <row r="45" spans="1:11" ht="15.75" x14ac:dyDescent="0.25">
      <c r="A45" s="123"/>
      <c r="B45" s="144"/>
      <c r="C45" s="11" t="s">
        <v>10</v>
      </c>
      <c r="D45" s="32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104"/>
    </row>
    <row r="46" spans="1:11" ht="15.75" x14ac:dyDescent="0.25">
      <c r="A46" s="121" t="s">
        <v>20</v>
      </c>
      <c r="B46" s="120" t="s">
        <v>90</v>
      </c>
      <c r="C46" s="16" t="s">
        <v>7</v>
      </c>
      <c r="D46" s="34">
        <f>SUM(E46:J46)</f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104"/>
    </row>
    <row r="47" spans="1:11" ht="15.75" x14ac:dyDescent="0.25">
      <c r="A47" s="122"/>
      <c r="B47" s="120"/>
      <c r="C47" s="10" t="s">
        <v>9</v>
      </c>
      <c r="D47" s="34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104"/>
    </row>
    <row r="48" spans="1:11" ht="15.75" x14ac:dyDescent="0.25">
      <c r="A48" s="122"/>
      <c r="B48" s="120"/>
      <c r="C48" s="11" t="s">
        <v>4</v>
      </c>
      <c r="D48" s="34">
        <f>SUM(E48:I48)</f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104"/>
    </row>
    <row r="49" spans="1:11" ht="15.75" x14ac:dyDescent="0.25">
      <c r="A49" s="122"/>
      <c r="B49" s="120"/>
      <c r="C49" s="11" t="s">
        <v>5</v>
      </c>
      <c r="D49" s="34">
        <f>SUM(E49:J49)</f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104"/>
    </row>
    <row r="50" spans="1:11" ht="15.75" x14ac:dyDescent="0.25">
      <c r="A50" s="122"/>
      <c r="B50" s="120"/>
      <c r="C50" s="11" t="s">
        <v>6</v>
      </c>
      <c r="D50" s="34">
        <f>SUM(E50:I50)</f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104"/>
    </row>
    <row r="51" spans="1:11" ht="15.75" x14ac:dyDescent="0.25">
      <c r="A51" s="123"/>
      <c r="B51" s="120"/>
      <c r="C51" s="11" t="s">
        <v>10</v>
      </c>
      <c r="D51" s="34">
        <f>SUM(E51:I51)</f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104"/>
    </row>
    <row r="52" spans="1:11" ht="15.75" x14ac:dyDescent="0.25">
      <c r="A52" s="121" t="s">
        <v>108</v>
      </c>
      <c r="B52" s="120" t="s">
        <v>104</v>
      </c>
      <c r="C52" s="16" t="s">
        <v>7</v>
      </c>
      <c r="D52" s="36">
        <f>SUM(E52:J52)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104"/>
    </row>
    <row r="53" spans="1:11" ht="15.75" x14ac:dyDescent="0.25">
      <c r="A53" s="122"/>
      <c r="B53" s="120"/>
      <c r="C53" s="10" t="s">
        <v>9</v>
      </c>
      <c r="D53" s="36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104"/>
    </row>
    <row r="54" spans="1:11" ht="15.75" x14ac:dyDescent="0.25">
      <c r="A54" s="122"/>
      <c r="B54" s="120"/>
      <c r="C54" s="11" t="s">
        <v>4</v>
      </c>
      <c r="D54" s="36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104"/>
    </row>
    <row r="55" spans="1:11" ht="15.75" x14ac:dyDescent="0.25">
      <c r="A55" s="122"/>
      <c r="B55" s="120"/>
      <c r="C55" s="11" t="s">
        <v>5</v>
      </c>
      <c r="D55" s="36">
        <f>SUM(E55:J55)</f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104"/>
    </row>
    <row r="56" spans="1:11" ht="15.75" x14ac:dyDescent="0.25">
      <c r="A56" s="122"/>
      <c r="B56" s="120"/>
      <c r="C56" s="11" t="s">
        <v>6</v>
      </c>
      <c r="D56" s="36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104"/>
    </row>
    <row r="57" spans="1:11" ht="114" customHeight="1" x14ac:dyDescent="0.25">
      <c r="A57" s="123"/>
      <c r="B57" s="120"/>
      <c r="C57" s="11" t="s">
        <v>10</v>
      </c>
      <c r="D57" s="36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104"/>
    </row>
    <row r="58" spans="1:11" ht="18" customHeight="1" x14ac:dyDescent="0.25">
      <c r="A58" s="121" t="s">
        <v>25</v>
      </c>
      <c r="B58" s="120" t="s">
        <v>91</v>
      </c>
      <c r="C58" s="16" t="s">
        <v>7</v>
      </c>
      <c r="D58" s="35">
        <f>SUM(E58:J58)</f>
        <v>25085.5</v>
      </c>
      <c r="E58" s="27">
        <v>3710</v>
      </c>
      <c r="F58" s="27">
        <v>3856</v>
      </c>
      <c r="G58" s="27">
        <v>4011</v>
      </c>
      <c r="H58" s="27">
        <v>4170.6000000000004</v>
      </c>
      <c r="I58" s="27">
        <v>4337.3999999999996</v>
      </c>
      <c r="J58" s="27">
        <v>5000.5</v>
      </c>
      <c r="K58" s="104"/>
    </row>
    <row r="59" spans="1:11" ht="16.5" customHeight="1" x14ac:dyDescent="0.25">
      <c r="A59" s="122"/>
      <c r="B59" s="120"/>
      <c r="C59" s="10" t="s">
        <v>9</v>
      </c>
      <c r="D59" s="35">
        <f>SUM(E59:I59)</f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104"/>
    </row>
    <row r="60" spans="1:11" ht="18.75" customHeight="1" x14ac:dyDescent="0.25">
      <c r="A60" s="122"/>
      <c r="B60" s="120"/>
      <c r="C60" s="11" t="s">
        <v>4</v>
      </c>
      <c r="D60" s="35">
        <f>SUM(E60:I60)</f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104"/>
    </row>
    <row r="61" spans="1:11" ht="16.5" customHeight="1" x14ac:dyDescent="0.25">
      <c r="A61" s="122"/>
      <c r="B61" s="120"/>
      <c r="C61" s="11" t="s">
        <v>5</v>
      </c>
      <c r="D61" s="35">
        <f>SUM(E61:J61)</f>
        <v>25085.5</v>
      </c>
      <c r="E61" s="27">
        <v>3710</v>
      </c>
      <c r="F61" s="27">
        <v>3856</v>
      </c>
      <c r="G61" s="27">
        <v>4011</v>
      </c>
      <c r="H61" s="27">
        <v>4170.6000000000004</v>
      </c>
      <c r="I61" s="27">
        <v>4337.3999999999996</v>
      </c>
      <c r="J61" s="27">
        <v>5000.5</v>
      </c>
      <c r="K61" s="104"/>
    </row>
    <row r="62" spans="1:11" ht="19.5" customHeight="1" x14ac:dyDescent="0.25">
      <c r="A62" s="122"/>
      <c r="B62" s="120"/>
      <c r="C62" s="11" t="s">
        <v>6</v>
      </c>
      <c r="D62" s="35">
        <f t="shared" ref="D62:D81" si="8">SUM(E62:I62)</f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104"/>
    </row>
    <row r="63" spans="1:11" ht="21" customHeight="1" x14ac:dyDescent="0.25">
      <c r="A63" s="123"/>
      <c r="B63" s="120"/>
      <c r="C63" s="11" t="s">
        <v>10</v>
      </c>
      <c r="D63" s="35">
        <f t="shared" si="8"/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104"/>
    </row>
    <row r="64" spans="1:11" ht="15" customHeight="1" x14ac:dyDescent="0.25">
      <c r="A64" s="121" t="s">
        <v>26</v>
      </c>
      <c r="B64" s="120" t="s">
        <v>28</v>
      </c>
      <c r="C64" s="33" t="s">
        <v>7</v>
      </c>
      <c r="D64" s="35">
        <f t="shared" si="8"/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104"/>
    </row>
    <row r="65" spans="1:11" ht="16.5" customHeight="1" x14ac:dyDescent="0.25">
      <c r="A65" s="122"/>
      <c r="B65" s="120"/>
      <c r="C65" s="10" t="s">
        <v>9</v>
      </c>
      <c r="D65" s="35">
        <f t="shared" si="8"/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104"/>
    </row>
    <row r="66" spans="1:11" ht="12.75" customHeight="1" x14ac:dyDescent="0.25">
      <c r="A66" s="122"/>
      <c r="B66" s="120"/>
      <c r="C66" s="11" t="s">
        <v>4</v>
      </c>
      <c r="D66" s="35">
        <f t="shared" si="8"/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104"/>
    </row>
    <row r="67" spans="1:11" ht="15.75" x14ac:dyDescent="0.25">
      <c r="A67" s="122"/>
      <c r="B67" s="120"/>
      <c r="C67" s="11" t="s">
        <v>5</v>
      </c>
      <c r="D67" s="35">
        <f t="shared" si="8"/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104"/>
    </row>
    <row r="68" spans="1:11" ht="15.75" x14ac:dyDescent="0.25">
      <c r="A68" s="122"/>
      <c r="B68" s="120"/>
      <c r="C68" s="11" t="s">
        <v>6</v>
      </c>
      <c r="D68" s="35">
        <f t="shared" si="8"/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104"/>
    </row>
    <row r="69" spans="1:11" ht="15.75" x14ac:dyDescent="0.25">
      <c r="A69" s="123"/>
      <c r="B69" s="120"/>
      <c r="C69" s="11" t="s">
        <v>10</v>
      </c>
      <c r="D69" s="35">
        <f t="shared" si="8"/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104"/>
    </row>
    <row r="70" spans="1:11" ht="15.75" x14ac:dyDescent="0.25">
      <c r="A70" s="121" t="s">
        <v>109</v>
      </c>
      <c r="B70" s="120" t="s">
        <v>29</v>
      </c>
      <c r="C70" s="16" t="s">
        <v>7</v>
      </c>
      <c r="D70" s="35">
        <f t="shared" si="8"/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104"/>
    </row>
    <row r="71" spans="1:11" ht="15.75" x14ac:dyDescent="0.25">
      <c r="A71" s="122"/>
      <c r="B71" s="120"/>
      <c r="C71" s="10" t="s">
        <v>9</v>
      </c>
      <c r="D71" s="35">
        <f t="shared" si="8"/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104"/>
    </row>
    <row r="72" spans="1:11" ht="15.75" x14ac:dyDescent="0.25">
      <c r="A72" s="122"/>
      <c r="B72" s="120"/>
      <c r="C72" s="11" t="s">
        <v>4</v>
      </c>
      <c r="D72" s="35">
        <f t="shared" si="8"/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104"/>
    </row>
    <row r="73" spans="1:11" ht="15.75" x14ac:dyDescent="0.25">
      <c r="A73" s="122"/>
      <c r="B73" s="120"/>
      <c r="C73" s="11" t="s">
        <v>5</v>
      </c>
      <c r="D73" s="35">
        <f t="shared" si="8"/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104"/>
    </row>
    <row r="74" spans="1:11" ht="15.75" x14ac:dyDescent="0.25">
      <c r="A74" s="122"/>
      <c r="B74" s="120"/>
      <c r="C74" s="11" t="s">
        <v>6</v>
      </c>
      <c r="D74" s="35">
        <f t="shared" si="8"/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104"/>
    </row>
    <row r="75" spans="1:11" ht="35.25" customHeight="1" x14ac:dyDescent="0.25">
      <c r="A75" s="123"/>
      <c r="B75" s="120"/>
      <c r="C75" s="11" t="s">
        <v>10</v>
      </c>
      <c r="D75" s="35">
        <f t="shared" si="8"/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104"/>
    </row>
    <row r="76" spans="1:11" ht="15.75" x14ac:dyDescent="0.25">
      <c r="A76" s="130" t="s">
        <v>110</v>
      </c>
      <c r="B76" s="120" t="s">
        <v>30</v>
      </c>
      <c r="C76" s="33" t="s">
        <v>7</v>
      </c>
      <c r="D76" s="35">
        <f t="shared" si="8"/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104"/>
    </row>
    <row r="77" spans="1:11" ht="15.75" x14ac:dyDescent="0.25">
      <c r="A77" s="131"/>
      <c r="B77" s="120"/>
      <c r="C77" s="10" t="s">
        <v>9</v>
      </c>
      <c r="D77" s="35">
        <f t="shared" si="8"/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104"/>
    </row>
    <row r="78" spans="1:11" ht="15.75" x14ac:dyDescent="0.25">
      <c r="A78" s="131"/>
      <c r="B78" s="120"/>
      <c r="C78" s="11" t="s">
        <v>4</v>
      </c>
      <c r="D78" s="35">
        <f t="shared" si="8"/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104"/>
    </row>
    <row r="79" spans="1:11" ht="15.75" x14ac:dyDescent="0.25">
      <c r="A79" s="131"/>
      <c r="B79" s="120"/>
      <c r="C79" s="11" t="s">
        <v>5</v>
      </c>
      <c r="D79" s="35">
        <f t="shared" si="8"/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104"/>
    </row>
    <row r="80" spans="1:11" ht="15.75" x14ac:dyDescent="0.25">
      <c r="A80" s="131"/>
      <c r="B80" s="120"/>
      <c r="C80" s="11" t="s">
        <v>6</v>
      </c>
      <c r="D80" s="35">
        <f t="shared" si="8"/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104"/>
    </row>
    <row r="81" spans="1:12" ht="15.75" x14ac:dyDescent="0.25">
      <c r="A81" s="132"/>
      <c r="B81" s="120"/>
      <c r="C81" s="11" t="s">
        <v>10</v>
      </c>
      <c r="D81" s="35">
        <f t="shared" si="8"/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104"/>
    </row>
    <row r="82" spans="1:12" ht="15.75" x14ac:dyDescent="0.25">
      <c r="A82" s="121" t="s">
        <v>127</v>
      </c>
      <c r="B82" s="120" t="s">
        <v>128</v>
      </c>
      <c r="C82" s="33" t="s">
        <v>7</v>
      </c>
      <c r="D82" s="35">
        <f>SUM(E82:L82)</f>
        <v>4777.55</v>
      </c>
      <c r="E82" s="26">
        <v>4777.55</v>
      </c>
      <c r="F82" s="26">
        <v>0</v>
      </c>
      <c r="G82" s="26">
        <v>0</v>
      </c>
      <c r="H82" s="27">
        <v>0</v>
      </c>
      <c r="I82" s="27">
        <v>0</v>
      </c>
      <c r="J82" s="26">
        <v>0</v>
      </c>
      <c r="K82" s="117"/>
      <c r="L82" s="104"/>
    </row>
    <row r="83" spans="1:12" ht="15.75" x14ac:dyDescent="0.25">
      <c r="A83" s="122"/>
      <c r="B83" s="120"/>
      <c r="C83" s="10" t="s">
        <v>9</v>
      </c>
      <c r="D83" s="35">
        <f t="shared" ref="D83:D87" si="9">SUM(E83:K83)</f>
        <v>0</v>
      </c>
      <c r="E83" s="26">
        <v>0</v>
      </c>
      <c r="F83" s="26">
        <v>0</v>
      </c>
      <c r="G83" s="26">
        <v>0</v>
      </c>
      <c r="H83" s="27">
        <v>0</v>
      </c>
      <c r="I83" s="27">
        <v>0</v>
      </c>
      <c r="J83" s="26">
        <v>0</v>
      </c>
      <c r="K83" s="117"/>
      <c r="L83" s="104"/>
    </row>
    <row r="84" spans="1:12" ht="15.75" x14ac:dyDescent="0.25">
      <c r="A84" s="122"/>
      <c r="B84" s="120"/>
      <c r="C84" s="11" t="s">
        <v>4</v>
      </c>
      <c r="D84" s="35">
        <f t="shared" si="9"/>
        <v>4725</v>
      </c>
      <c r="E84" s="26">
        <v>4725</v>
      </c>
      <c r="F84" s="26">
        <v>0</v>
      </c>
      <c r="G84" s="26">
        <v>0</v>
      </c>
      <c r="H84" s="27">
        <v>0</v>
      </c>
      <c r="I84" s="27">
        <v>0</v>
      </c>
      <c r="J84" s="26">
        <v>0</v>
      </c>
      <c r="K84" s="117"/>
      <c r="L84" s="104"/>
    </row>
    <row r="85" spans="1:12" ht="15.75" x14ac:dyDescent="0.25">
      <c r="A85" s="122"/>
      <c r="B85" s="120"/>
      <c r="C85" s="11" t="s">
        <v>5</v>
      </c>
      <c r="D85" s="35">
        <f>SUM(E85:J85)</f>
        <v>52.55</v>
      </c>
      <c r="E85" s="26">
        <v>52.55</v>
      </c>
      <c r="F85" s="26">
        <v>0</v>
      </c>
      <c r="G85" s="26">
        <v>0</v>
      </c>
      <c r="H85" s="27">
        <v>0</v>
      </c>
      <c r="I85" s="27">
        <v>0</v>
      </c>
      <c r="J85" s="26">
        <v>0</v>
      </c>
      <c r="K85" s="117"/>
      <c r="L85" s="104"/>
    </row>
    <row r="86" spans="1:12" ht="15.75" x14ac:dyDescent="0.25">
      <c r="A86" s="122"/>
      <c r="B86" s="120"/>
      <c r="C86" s="11" t="s">
        <v>6</v>
      </c>
      <c r="D86" s="35">
        <f t="shared" si="9"/>
        <v>0</v>
      </c>
      <c r="E86" s="26">
        <v>0</v>
      </c>
      <c r="F86" s="26">
        <v>0</v>
      </c>
      <c r="G86" s="26">
        <v>0</v>
      </c>
      <c r="H86" s="27">
        <v>0</v>
      </c>
      <c r="I86" s="27">
        <v>0</v>
      </c>
      <c r="J86" s="26">
        <v>0</v>
      </c>
      <c r="K86" s="117"/>
      <c r="L86" s="104"/>
    </row>
    <row r="87" spans="1:12" ht="15.75" x14ac:dyDescent="0.25">
      <c r="A87" s="123"/>
      <c r="B87" s="120"/>
      <c r="C87" s="11" t="s">
        <v>10</v>
      </c>
      <c r="D87" s="35">
        <f t="shared" si="9"/>
        <v>0</v>
      </c>
      <c r="E87" s="26">
        <v>0</v>
      </c>
      <c r="F87" s="26">
        <v>0</v>
      </c>
      <c r="G87" s="26">
        <v>0</v>
      </c>
      <c r="H87" s="27">
        <v>0</v>
      </c>
      <c r="I87" s="27">
        <v>0</v>
      </c>
      <c r="J87" s="26">
        <v>0</v>
      </c>
      <c r="K87" s="117"/>
      <c r="L87" s="104"/>
    </row>
    <row r="88" spans="1:12" ht="15" x14ac:dyDescent="0.2">
      <c r="A88" s="17"/>
      <c r="B88" s="18"/>
      <c r="C88" s="18"/>
      <c r="D88" s="18"/>
      <c r="E88" s="18"/>
      <c r="F88" s="18"/>
      <c r="G88" s="18"/>
      <c r="H88" s="18"/>
    </row>
    <row r="89" spans="1:12" ht="15" x14ac:dyDescent="0.25">
      <c r="A89" s="13"/>
      <c r="B89" s="13"/>
      <c r="C89" s="13"/>
      <c r="D89" s="13"/>
      <c r="E89" s="12"/>
      <c r="F89" s="12"/>
      <c r="G89" s="12"/>
      <c r="H89" s="12"/>
    </row>
    <row r="90" spans="1:12" ht="15" x14ac:dyDescent="0.2">
      <c r="E90" s="13"/>
      <c r="F90" s="13"/>
      <c r="G90" s="13"/>
      <c r="H90" s="13"/>
    </row>
  </sheetData>
  <mergeCells count="33">
    <mergeCell ref="I3:J3"/>
    <mergeCell ref="D6:J6"/>
    <mergeCell ref="B2:J2"/>
    <mergeCell ref="B22:B27"/>
    <mergeCell ref="B46:B51"/>
    <mergeCell ref="A4:J4"/>
    <mergeCell ref="C6:C7"/>
    <mergeCell ref="A9:A14"/>
    <mergeCell ref="B9:B14"/>
    <mergeCell ref="A6:A7"/>
    <mergeCell ref="B6:B7"/>
    <mergeCell ref="A22:A27"/>
    <mergeCell ref="A28:A33"/>
    <mergeCell ref="B40:B45"/>
    <mergeCell ref="B28:B33"/>
    <mergeCell ref="A34:A39"/>
    <mergeCell ref="B82:B87"/>
    <mergeCell ref="A82:A87"/>
    <mergeCell ref="A58:A63"/>
    <mergeCell ref="B58:B63"/>
    <mergeCell ref="A70:A75"/>
    <mergeCell ref="B70:B75"/>
    <mergeCell ref="A64:A69"/>
    <mergeCell ref="B64:B69"/>
    <mergeCell ref="A76:A81"/>
    <mergeCell ref="B76:B81"/>
    <mergeCell ref="B52:B57"/>
    <mergeCell ref="A52:A57"/>
    <mergeCell ref="A46:A51"/>
    <mergeCell ref="A40:A45"/>
    <mergeCell ref="B16:B21"/>
    <mergeCell ref="A16:A21"/>
    <mergeCell ref="B34:B39"/>
  </mergeCells>
  <printOptions horizontalCentered="1"/>
  <pageMargins left="0.7" right="0.7" top="0.75" bottom="0.75" header="0.3" footer="0.3"/>
  <pageSetup paperSize="9" scale="67" firstPageNumber="163" fitToHeight="0" orientation="landscape" r:id="rId1"/>
  <headerFooter scaleWithDoc="0">
    <oddHeader>&amp;CПРОЕКТ</oddHeader>
  </headerFooter>
  <rowBreaks count="2" manualBreakCount="2">
    <brk id="33" max="10" man="1"/>
    <brk id="5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view="pageBreakPreview" topLeftCell="A28" zoomScaleNormal="100" zoomScaleSheetLayoutView="100" workbookViewId="0">
      <selection activeCell="D29" sqref="D29"/>
    </sheetView>
  </sheetViews>
  <sheetFormatPr defaultRowHeight="12.75" x14ac:dyDescent="0.2"/>
  <cols>
    <col min="2" max="3" width="31.5703125" customWidth="1"/>
    <col min="4" max="4" width="56.140625" customWidth="1"/>
    <col min="5" max="5" width="14.7109375" customWidth="1"/>
    <col min="6" max="6" width="20.140625" customWidth="1"/>
    <col min="7" max="7" width="43.42578125" customWidth="1"/>
  </cols>
  <sheetData>
    <row r="2" spans="2:7" ht="51" x14ac:dyDescent="0.2">
      <c r="G2" s="69" t="s">
        <v>136</v>
      </c>
    </row>
    <row r="4" spans="2:7" ht="74.25" customHeight="1" x14ac:dyDescent="0.3">
      <c r="B4" s="148" t="s">
        <v>139</v>
      </c>
      <c r="C4" s="149"/>
      <c r="D4" s="149"/>
      <c r="E4" s="149"/>
      <c r="F4" s="149"/>
      <c r="G4" s="149"/>
    </row>
    <row r="6" spans="2:7" ht="12.75" customHeight="1" x14ac:dyDescent="0.2">
      <c r="B6" s="40"/>
      <c r="C6" s="40"/>
      <c r="D6" s="40"/>
      <c r="E6" s="40"/>
      <c r="F6" s="40"/>
      <c r="G6" s="40"/>
    </row>
    <row r="7" spans="2:7" ht="61.5" customHeight="1" x14ac:dyDescent="0.2">
      <c r="B7" s="43" t="s">
        <v>1</v>
      </c>
      <c r="C7" s="39" t="s">
        <v>32</v>
      </c>
      <c r="D7" s="39" t="s">
        <v>33</v>
      </c>
      <c r="E7" s="39" t="s">
        <v>34</v>
      </c>
      <c r="F7" s="39" t="s">
        <v>35</v>
      </c>
      <c r="G7" s="39" t="s">
        <v>36</v>
      </c>
    </row>
    <row r="8" spans="2:7" ht="15.75" x14ac:dyDescent="0.25">
      <c r="B8" s="73">
        <v>1</v>
      </c>
      <c r="C8" s="73">
        <v>2</v>
      </c>
      <c r="D8" s="46">
        <v>3</v>
      </c>
      <c r="E8" s="41">
        <v>4</v>
      </c>
      <c r="F8" s="41">
        <v>5</v>
      </c>
      <c r="G8" s="41">
        <v>6</v>
      </c>
    </row>
    <row r="9" spans="2:7" ht="229.5" customHeight="1" x14ac:dyDescent="0.2">
      <c r="B9" s="71" t="s">
        <v>15</v>
      </c>
      <c r="C9" s="71" t="s">
        <v>106</v>
      </c>
      <c r="D9" s="70"/>
      <c r="E9" s="44" t="s">
        <v>140</v>
      </c>
      <c r="F9" s="70" t="s">
        <v>21</v>
      </c>
      <c r="G9" s="24" t="s">
        <v>137</v>
      </c>
    </row>
    <row r="10" spans="2:7" ht="133.5" customHeight="1" x14ac:dyDescent="0.2">
      <c r="B10" s="71" t="s">
        <v>12</v>
      </c>
      <c r="C10" s="71" t="s">
        <v>84</v>
      </c>
      <c r="D10" s="70" t="s">
        <v>85</v>
      </c>
      <c r="E10" s="44" t="s">
        <v>140</v>
      </c>
      <c r="F10" s="70" t="s">
        <v>21</v>
      </c>
      <c r="G10" s="24" t="s">
        <v>138</v>
      </c>
    </row>
    <row r="11" spans="2:7" ht="15" customHeight="1" x14ac:dyDescent="0.2">
      <c r="B11" s="146" t="s">
        <v>83</v>
      </c>
      <c r="C11" s="146" t="s">
        <v>18</v>
      </c>
      <c r="D11" s="147" t="s">
        <v>39</v>
      </c>
      <c r="E11" s="150" t="s">
        <v>140</v>
      </c>
      <c r="F11" s="147" t="s">
        <v>21</v>
      </c>
      <c r="G11" s="150" t="s">
        <v>40</v>
      </c>
    </row>
    <row r="12" spans="2:7" ht="15" customHeight="1" x14ac:dyDescent="0.2">
      <c r="B12" s="146"/>
      <c r="C12" s="146"/>
      <c r="D12" s="147"/>
      <c r="E12" s="150"/>
      <c r="F12" s="147"/>
      <c r="G12" s="150"/>
    </row>
    <row r="13" spans="2:7" ht="32.25" customHeight="1" x14ac:dyDescent="0.2">
      <c r="B13" s="146"/>
      <c r="C13" s="146"/>
      <c r="D13" s="147"/>
      <c r="E13" s="150"/>
      <c r="F13" s="147"/>
      <c r="G13" s="150"/>
    </row>
    <row r="14" spans="2:7" ht="0.75" hidden="1" customHeight="1" x14ac:dyDescent="0.2">
      <c r="B14" s="146" t="s">
        <v>11</v>
      </c>
      <c r="C14" s="146" t="s">
        <v>37</v>
      </c>
      <c r="D14" s="147" t="s">
        <v>42</v>
      </c>
      <c r="E14" s="150" t="s">
        <v>140</v>
      </c>
      <c r="F14" s="147" t="s">
        <v>21</v>
      </c>
      <c r="G14" s="150" t="s">
        <v>41</v>
      </c>
    </row>
    <row r="15" spans="2:7" ht="15" hidden="1" customHeight="1" x14ac:dyDescent="0.2">
      <c r="B15" s="146"/>
      <c r="C15" s="146"/>
      <c r="D15" s="147"/>
      <c r="E15" s="150"/>
      <c r="F15" s="147"/>
      <c r="G15" s="150"/>
    </row>
    <row r="16" spans="2:7" ht="398.25" customHeight="1" x14ac:dyDescent="0.2">
      <c r="B16" s="146"/>
      <c r="C16" s="146"/>
      <c r="D16" s="147"/>
      <c r="E16" s="150"/>
      <c r="F16" s="147"/>
      <c r="G16" s="150"/>
    </row>
    <row r="17" spans="2:7" ht="33" customHeight="1" x14ac:dyDescent="0.2">
      <c r="B17" s="146" t="s">
        <v>2</v>
      </c>
      <c r="C17" s="146" t="s">
        <v>19</v>
      </c>
      <c r="D17" s="147" t="s">
        <v>43</v>
      </c>
      <c r="E17" s="150" t="s">
        <v>140</v>
      </c>
      <c r="F17" s="147" t="s">
        <v>21</v>
      </c>
      <c r="G17" s="150" t="s">
        <v>44</v>
      </c>
    </row>
    <row r="18" spans="2:7" ht="15" customHeight="1" x14ac:dyDescent="0.2">
      <c r="B18" s="146"/>
      <c r="C18" s="146"/>
      <c r="D18" s="147"/>
      <c r="E18" s="150"/>
      <c r="F18" s="147"/>
      <c r="G18" s="150"/>
    </row>
    <row r="19" spans="2:7" ht="196.5" customHeight="1" x14ac:dyDescent="0.2">
      <c r="B19" s="146"/>
      <c r="C19" s="146"/>
      <c r="D19" s="147"/>
      <c r="E19" s="150"/>
      <c r="F19" s="147"/>
      <c r="G19" s="150"/>
    </row>
    <row r="20" spans="2:7" ht="15" customHeight="1" x14ac:dyDescent="0.2">
      <c r="B20" s="146" t="s">
        <v>3</v>
      </c>
      <c r="C20" s="146" t="s">
        <v>102</v>
      </c>
      <c r="D20" s="147" t="s">
        <v>101</v>
      </c>
      <c r="E20" s="150" t="s">
        <v>140</v>
      </c>
      <c r="F20" s="147" t="s">
        <v>141</v>
      </c>
      <c r="G20" s="150" t="s">
        <v>45</v>
      </c>
    </row>
    <row r="21" spans="2:7" ht="15" customHeight="1" x14ac:dyDescent="0.2">
      <c r="B21" s="146"/>
      <c r="C21" s="146"/>
      <c r="D21" s="147"/>
      <c r="E21" s="150"/>
      <c r="F21" s="147"/>
      <c r="G21" s="150"/>
    </row>
    <row r="22" spans="2:7" ht="150" customHeight="1" x14ac:dyDescent="0.2">
      <c r="B22" s="146"/>
      <c r="C22" s="146"/>
      <c r="D22" s="147"/>
      <c r="E22" s="150"/>
      <c r="F22" s="147"/>
      <c r="G22" s="150"/>
    </row>
    <row r="23" spans="2:7" ht="159.75" customHeight="1" x14ac:dyDescent="0.2">
      <c r="B23" s="71" t="s">
        <v>111</v>
      </c>
      <c r="C23" s="71" t="s">
        <v>92</v>
      </c>
      <c r="D23" s="71" t="s">
        <v>94</v>
      </c>
      <c r="E23" s="44" t="s">
        <v>140</v>
      </c>
      <c r="F23" s="71" t="s">
        <v>21</v>
      </c>
      <c r="G23" s="44" t="s">
        <v>46</v>
      </c>
    </row>
    <row r="24" spans="2:7" ht="341.25" customHeight="1" x14ac:dyDescent="0.2">
      <c r="B24" s="76" t="s">
        <v>22</v>
      </c>
      <c r="C24" s="76" t="s">
        <v>104</v>
      </c>
      <c r="D24" s="76" t="s">
        <v>95</v>
      </c>
      <c r="E24" s="44" t="s">
        <v>140</v>
      </c>
      <c r="F24" s="76" t="s">
        <v>21</v>
      </c>
      <c r="G24" s="44" t="s">
        <v>47</v>
      </c>
    </row>
    <row r="25" spans="2:7" ht="384" customHeight="1" x14ac:dyDescent="0.2">
      <c r="B25" s="76" t="s">
        <v>25</v>
      </c>
      <c r="C25" s="76" t="s">
        <v>93</v>
      </c>
      <c r="D25" s="65" t="s">
        <v>96</v>
      </c>
      <c r="E25" s="44" t="s">
        <v>140</v>
      </c>
      <c r="F25" s="76" t="s">
        <v>21</v>
      </c>
      <c r="G25" s="44" t="s">
        <v>47</v>
      </c>
    </row>
    <row r="26" spans="2:7" ht="47.25" hidden="1" x14ac:dyDescent="0.2">
      <c r="B26" s="76" t="s">
        <v>27</v>
      </c>
      <c r="C26" s="76" t="s">
        <v>28</v>
      </c>
      <c r="D26" s="76"/>
      <c r="E26" s="44" t="s">
        <v>38</v>
      </c>
      <c r="F26" s="76" t="s">
        <v>21</v>
      </c>
      <c r="G26" s="44"/>
    </row>
    <row r="27" spans="2:7" ht="191.25" customHeight="1" x14ac:dyDescent="0.2">
      <c r="B27" s="76" t="s">
        <v>112</v>
      </c>
      <c r="C27" s="76" t="s">
        <v>29</v>
      </c>
      <c r="D27" s="76" t="s">
        <v>49</v>
      </c>
      <c r="E27" s="44" t="s">
        <v>140</v>
      </c>
      <c r="F27" s="76" t="s">
        <v>21</v>
      </c>
      <c r="G27" s="44" t="s">
        <v>48</v>
      </c>
    </row>
    <row r="28" spans="2:7" ht="132" customHeight="1" x14ac:dyDescent="0.2">
      <c r="B28" s="76" t="s">
        <v>110</v>
      </c>
      <c r="C28" s="76" t="s">
        <v>30</v>
      </c>
      <c r="D28" s="76" t="s">
        <v>50</v>
      </c>
      <c r="E28" s="44" t="s">
        <v>140</v>
      </c>
      <c r="F28" s="76" t="s">
        <v>21</v>
      </c>
      <c r="G28" s="44" t="s">
        <v>51</v>
      </c>
    </row>
    <row r="29" spans="2:7" ht="157.5" x14ac:dyDescent="0.2">
      <c r="B29" s="101" t="s">
        <v>127</v>
      </c>
      <c r="C29" s="101" t="s">
        <v>128</v>
      </c>
      <c r="D29" s="101" t="s">
        <v>129</v>
      </c>
      <c r="E29" s="100" t="s">
        <v>140</v>
      </c>
      <c r="F29" s="101" t="s">
        <v>21</v>
      </c>
      <c r="G29" s="100" t="s">
        <v>130</v>
      </c>
    </row>
  </sheetData>
  <mergeCells count="25">
    <mergeCell ref="B4:G4"/>
    <mergeCell ref="G11:G13"/>
    <mergeCell ref="G14:G16"/>
    <mergeCell ref="G17:G19"/>
    <mergeCell ref="G20:G22"/>
    <mergeCell ref="F11:F13"/>
    <mergeCell ref="F14:F16"/>
    <mergeCell ref="F17:F19"/>
    <mergeCell ref="F20:F22"/>
    <mergeCell ref="E11:E13"/>
    <mergeCell ref="E14:E16"/>
    <mergeCell ref="E17:E19"/>
    <mergeCell ref="E20:E22"/>
    <mergeCell ref="B11:B13"/>
    <mergeCell ref="C11:C13"/>
    <mergeCell ref="D11:D13"/>
    <mergeCell ref="B20:B22"/>
    <mergeCell ref="C20:C22"/>
    <mergeCell ref="D20:D22"/>
    <mergeCell ref="B14:B16"/>
    <mergeCell ref="C14:C16"/>
    <mergeCell ref="D14:D16"/>
    <mergeCell ref="B17:B19"/>
    <mergeCell ref="C17:C19"/>
    <mergeCell ref="D17:D19"/>
  </mergeCells>
  <pageMargins left="0.7" right="0.7" top="0.75" bottom="0.75" header="0.3" footer="0.3"/>
  <pageSetup paperSize="9" scale="64" fitToHeight="0" orientation="landscape" r:id="rId1"/>
  <rowBreaks count="2" manualBreakCount="2">
    <brk id="15" max="6" man="1"/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view="pageBreakPreview" topLeftCell="A28" zoomScaleNormal="100" zoomScaleSheetLayoutView="100" workbookViewId="0">
      <selection activeCell="L39" sqref="L39"/>
    </sheetView>
  </sheetViews>
  <sheetFormatPr defaultRowHeight="12.75" x14ac:dyDescent="0.2"/>
  <cols>
    <col min="1" max="1" width="5.7109375" customWidth="1"/>
    <col min="2" max="2" width="44.140625" customWidth="1"/>
    <col min="3" max="3" width="11.7109375" customWidth="1"/>
    <col min="4" max="4" width="10.42578125" customWidth="1"/>
    <col min="5" max="5" width="12.28515625" customWidth="1"/>
    <col min="6" max="6" width="10.85546875" customWidth="1"/>
    <col min="7" max="7" width="11.140625" customWidth="1"/>
    <col min="8" max="9" width="11.5703125" customWidth="1"/>
  </cols>
  <sheetData>
    <row r="2" spans="1:9" ht="110.25" customHeight="1" x14ac:dyDescent="0.2">
      <c r="H2" s="154" t="s">
        <v>131</v>
      </c>
      <c r="I2" s="154"/>
    </row>
    <row r="3" spans="1:9" ht="98.25" customHeight="1" x14ac:dyDescent="0.2">
      <c r="A3" s="63"/>
      <c r="B3" s="157" t="s">
        <v>132</v>
      </c>
      <c r="C3" s="157"/>
      <c r="D3" s="157"/>
      <c r="E3" s="157"/>
      <c r="F3" s="157"/>
      <c r="G3" s="157"/>
      <c r="H3" s="157"/>
      <c r="I3" s="157"/>
    </row>
    <row r="4" spans="1:9" ht="23.25" x14ac:dyDescent="0.2">
      <c r="A4" s="21"/>
      <c r="B4" s="45"/>
      <c r="C4" s="45"/>
      <c r="D4" s="45"/>
      <c r="E4" s="45"/>
      <c r="F4" s="45"/>
      <c r="G4" s="45"/>
      <c r="H4" s="45"/>
      <c r="I4" s="45"/>
    </row>
    <row r="5" spans="1:9" ht="15.75" x14ac:dyDescent="0.2">
      <c r="A5" s="158" t="s">
        <v>53</v>
      </c>
      <c r="B5" s="159" t="s">
        <v>52</v>
      </c>
      <c r="C5" s="160" t="s">
        <v>54</v>
      </c>
      <c r="D5" s="161" t="s">
        <v>55</v>
      </c>
      <c r="E5" s="161"/>
      <c r="F5" s="161"/>
      <c r="G5" s="161"/>
      <c r="H5" s="161"/>
      <c r="I5" s="161"/>
    </row>
    <row r="6" spans="1:9" ht="81" customHeight="1" x14ac:dyDescent="0.2">
      <c r="A6" s="158"/>
      <c r="B6" s="159"/>
      <c r="C6" s="160"/>
      <c r="D6" s="77">
        <v>2025</v>
      </c>
      <c r="E6" s="37">
        <v>2026</v>
      </c>
      <c r="F6" s="77">
        <v>2027</v>
      </c>
      <c r="G6" s="77">
        <v>2028</v>
      </c>
      <c r="H6" s="93">
        <v>2029</v>
      </c>
      <c r="I6" s="93">
        <v>2030</v>
      </c>
    </row>
    <row r="7" spans="1:9" ht="15.75" x14ac:dyDescent="0.2">
      <c r="A7" s="73">
        <v>1</v>
      </c>
      <c r="B7" s="73">
        <v>2</v>
      </c>
      <c r="C7" s="46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</row>
    <row r="8" spans="1:9" ht="24.75" customHeight="1" x14ac:dyDescent="0.2">
      <c r="A8" s="78"/>
      <c r="B8" s="152" t="s">
        <v>56</v>
      </c>
      <c r="C8" s="152"/>
      <c r="D8" s="152"/>
      <c r="E8" s="152"/>
      <c r="F8" s="152"/>
      <c r="G8" s="152"/>
      <c r="H8" s="152"/>
      <c r="I8" s="152"/>
    </row>
    <row r="9" spans="1:9" ht="42.75" customHeight="1" x14ac:dyDescent="0.2">
      <c r="A9" s="78"/>
      <c r="B9" s="152" t="s">
        <v>87</v>
      </c>
      <c r="C9" s="152"/>
      <c r="D9" s="152"/>
      <c r="E9" s="152"/>
      <c r="F9" s="152"/>
      <c r="G9" s="152"/>
      <c r="H9" s="152"/>
      <c r="I9" s="152"/>
    </row>
    <row r="10" spans="1:9" ht="48.75" customHeight="1" x14ac:dyDescent="0.2">
      <c r="A10" s="75">
        <v>1</v>
      </c>
      <c r="B10" s="98" t="s">
        <v>89</v>
      </c>
      <c r="C10" s="98" t="s">
        <v>88</v>
      </c>
      <c r="D10" s="79">
        <v>45.2</v>
      </c>
      <c r="E10" s="98">
        <v>45.3</v>
      </c>
      <c r="F10" s="98">
        <v>45.4</v>
      </c>
      <c r="G10" s="79">
        <v>45.5</v>
      </c>
      <c r="H10" s="79">
        <v>45.6</v>
      </c>
      <c r="I10" s="99">
        <v>45.7</v>
      </c>
    </row>
    <row r="11" spans="1:9" ht="12.75" customHeight="1" x14ac:dyDescent="0.2">
      <c r="A11" s="162"/>
      <c r="B11" s="152" t="s">
        <v>86</v>
      </c>
      <c r="C11" s="152"/>
      <c r="D11" s="152"/>
      <c r="E11" s="152"/>
      <c r="F11" s="152"/>
      <c r="G11" s="152"/>
      <c r="H11" s="152"/>
      <c r="I11" s="152"/>
    </row>
    <row r="12" spans="1:9" ht="20.25" customHeight="1" x14ac:dyDescent="0.2">
      <c r="A12" s="163"/>
      <c r="B12" s="152"/>
      <c r="C12" s="152"/>
      <c r="D12" s="152"/>
      <c r="E12" s="152"/>
      <c r="F12" s="152"/>
      <c r="G12" s="152"/>
      <c r="H12" s="152"/>
      <c r="I12" s="152"/>
    </row>
    <row r="13" spans="1:9" ht="57" hidden="1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</row>
    <row r="14" spans="1:9" ht="65.25" customHeight="1" x14ac:dyDescent="0.2">
      <c r="A14" s="75">
        <v>1</v>
      </c>
      <c r="B14" s="98" t="s">
        <v>98</v>
      </c>
      <c r="C14" s="98" t="s">
        <v>88</v>
      </c>
      <c r="D14" s="79">
        <v>45.2</v>
      </c>
      <c r="E14" s="98">
        <v>45.3</v>
      </c>
      <c r="F14" s="98">
        <v>45.4</v>
      </c>
      <c r="G14" s="79">
        <v>45.5</v>
      </c>
      <c r="H14" s="99">
        <v>45.6</v>
      </c>
      <c r="I14" s="99">
        <v>45.7</v>
      </c>
    </row>
    <row r="15" spans="1:9" ht="12.75" customHeight="1" x14ac:dyDescent="0.2">
      <c r="A15" s="153"/>
      <c r="B15" s="152" t="s">
        <v>59</v>
      </c>
      <c r="C15" s="152"/>
      <c r="D15" s="152"/>
      <c r="E15" s="152"/>
      <c r="F15" s="152"/>
      <c r="G15" s="152"/>
      <c r="H15" s="152"/>
      <c r="I15" s="152"/>
    </row>
    <row r="16" spans="1:9" ht="9" customHeight="1" x14ac:dyDescent="0.2">
      <c r="A16" s="153"/>
      <c r="B16" s="152"/>
      <c r="C16" s="152"/>
      <c r="D16" s="152"/>
      <c r="E16" s="152"/>
      <c r="F16" s="152"/>
      <c r="G16" s="152"/>
      <c r="H16" s="152"/>
      <c r="I16" s="152"/>
    </row>
    <row r="17" spans="1:9" ht="21" hidden="1" customHeight="1" x14ac:dyDescent="0.2">
      <c r="A17" s="153"/>
      <c r="B17" s="152"/>
      <c r="C17" s="152"/>
      <c r="D17" s="152"/>
      <c r="E17" s="152"/>
      <c r="F17" s="152"/>
      <c r="G17" s="152"/>
      <c r="H17" s="152"/>
      <c r="I17" s="152"/>
    </row>
    <row r="18" spans="1:9" ht="12.75" customHeight="1" x14ac:dyDescent="0.2">
      <c r="A18" s="153"/>
      <c r="B18" s="152" t="s">
        <v>60</v>
      </c>
      <c r="C18" s="152"/>
      <c r="D18" s="152"/>
      <c r="E18" s="152"/>
      <c r="F18" s="152"/>
      <c r="G18" s="152"/>
      <c r="H18" s="152"/>
      <c r="I18" s="152"/>
    </row>
    <row r="19" spans="1:9" ht="12.75" customHeight="1" x14ac:dyDescent="0.2">
      <c r="A19" s="153"/>
      <c r="B19" s="152"/>
      <c r="C19" s="152"/>
      <c r="D19" s="152"/>
      <c r="E19" s="152"/>
      <c r="F19" s="152"/>
      <c r="G19" s="152"/>
      <c r="H19" s="152"/>
      <c r="I19" s="152"/>
    </row>
    <row r="20" spans="1:9" ht="7.5" customHeight="1" x14ac:dyDescent="0.2">
      <c r="A20" s="153"/>
      <c r="B20" s="152"/>
      <c r="C20" s="152"/>
      <c r="D20" s="152"/>
      <c r="E20" s="152"/>
      <c r="F20" s="152"/>
      <c r="G20" s="152"/>
      <c r="H20" s="152"/>
      <c r="I20" s="152"/>
    </row>
    <row r="21" spans="1:9" ht="126.75" customHeight="1" x14ac:dyDescent="0.2">
      <c r="A21" s="72" t="s">
        <v>68</v>
      </c>
      <c r="B21" s="74" t="s">
        <v>99</v>
      </c>
      <c r="C21" s="74" t="s">
        <v>61</v>
      </c>
      <c r="D21" s="106">
        <v>30.2</v>
      </c>
      <c r="E21" s="106">
        <v>30.3</v>
      </c>
      <c r="F21" s="106">
        <v>30.4</v>
      </c>
      <c r="G21" s="106">
        <v>30.5</v>
      </c>
      <c r="H21" s="99">
        <v>30.6</v>
      </c>
      <c r="I21" s="99">
        <v>30.6</v>
      </c>
    </row>
    <row r="22" spans="1:9" ht="12.75" customHeight="1" x14ac:dyDescent="0.2">
      <c r="A22" s="156"/>
      <c r="B22" s="152" t="s">
        <v>100</v>
      </c>
      <c r="C22" s="152"/>
      <c r="D22" s="152"/>
      <c r="E22" s="152"/>
      <c r="F22" s="152"/>
      <c r="G22" s="152"/>
      <c r="H22" s="152"/>
      <c r="I22" s="152"/>
    </row>
    <row r="23" spans="1:9" ht="45.75" customHeight="1" x14ac:dyDescent="0.2">
      <c r="A23" s="156"/>
      <c r="B23" s="152"/>
      <c r="C23" s="152"/>
      <c r="D23" s="152"/>
      <c r="E23" s="152"/>
      <c r="F23" s="152"/>
      <c r="G23" s="152"/>
      <c r="H23" s="152"/>
      <c r="I23" s="152"/>
    </row>
    <row r="24" spans="1:9" ht="12.75" hidden="1" customHeight="1" x14ac:dyDescent="0.2">
      <c r="A24" s="156"/>
      <c r="B24" s="152"/>
      <c r="C24" s="152"/>
      <c r="D24" s="152"/>
      <c r="E24" s="152"/>
      <c r="F24" s="152"/>
      <c r="G24" s="152"/>
      <c r="H24" s="152"/>
      <c r="I24" s="152"/>
    </row>
    <row r="25" spans="1:9" ht="68.25" customHeight="1" x14ac:dyDescent="0.2">
      <c r="A25" s="72" t="s">
        <v>69</v>
      </c>
      <c r="B25" s="74" t="s">
        <v>97</v>
      </c>
      <c r="C25" s="74" t="s">
        <v>62</v>
      </c>
      <c r="D25" s="97">
        <v>178</v>
      </c>
      <c r="E25" s="97">
        <v>179</v>
      </c>
      <c r="F25" s="97">
        <v>181</v>
      </c>
      <c r="G25" s="97">
        <v>182</v>
      </c>
      <c r="H25" s="79">
        <v>183</v>
      </c>
      <c r="I25" s="79">
        <v>184</v>
      </c>
    </row>
    <row r="26" spans="1:9" ht="39" customHeight="1" x14ac:dyDescent="0.2">
      <c r="A26" s="72"/>
      <c r="B26" s="152" t="s">
        <v>113</v>
      </c>
      <c r="C26" s="152"/>
      <c r="D26" s="152"/>
      <c r="E26" s="152"/>
      <c r="F26" s="152"/>
      <c r="G26" s="152"/>
      <c r="H26" s="152"/>
      <c r="I26" s="152"/>
    </row>
    <row r="27" spans="1:9" ht="64.5" customHeight="1" x14ac:dyDescent="0.2">
      <c r="A27" s="72" t="s">
        <v>114</v>
      </c>
      <c r="B27" s="74" t="s">
        <v>64</v>
      </c>
      <c r="C27" s="74" t="s">
        <v>63</v>
      </c>
      <c r="D27" s="90">
        <v>0</v>
      </c>
      <c r="E27" s="90">
        <v>0</v>
      </c>
      <c r="F27" s="74">
        <v>0</v>
      </c>
      <c r="G27" s="74">
        <v>0</v>
      </c>
      <c r="H27" s="74">
        <v>0</v>
      </c>
      <c r="I27" s="79">
        <v>0</v>
      </c>
    </row>
    <row r="28" spans="1:9" ht="142.5" customHeight="1" x14ac:dyDescent="0.2">
      <c r="A28" s="72" t="s">
        <v>115</v>
      </c>
      <c r="B28" s="74" t="s">
        <v>66</v>
      </c>
      <c r="C28" s="74" t="s">
        <v>63</v>
      </c>
      <c r="D28" s="90">
        <v>0</v>
      </c>
      <c r="E28" s="90">
        <v>0</v>
      </c>
      <c r="F28" s="74">
        <v>0</v>
      </c>
      <c r="G28" s="74">
        <v>0</v>
      </c>
      <c r="H28" s="74">
        <v>0</v>
      </c>
      <c r="I28" s="79">
        <v>0</v>
      </c>
    </row>
    <row r="29" spans="1:9" ht="99.75" customHeight="1" x14ac:dyDescent="0.2">
      <c r="A29" s="72"/>
      <c r="B29" s="152" t="s">
        <v>116</v>
      </c>
      <c r="C29" s="152"/>
      <c r="D29" s="152"/>
      <c r="E29" s="152"/>
      <c r="F29" s="152"/>
      <c r="G29" s="152"/>
      <c r="H29" s="152"/>
      <c r="I29" s="152"/>
    </row>
    <row r="30" spans="1:9" ht="66.75" customHeight="1" x14ac:dyDescent="0.25">
      <c r="A30" s="61" t="s">
        <v>70</v>
      </c>
      <c r="B30" s="76" t="s">
        <v>64</v>
      </c>
      <c r="C30" s="48" t="s">
        <v>63</v>
      </c>
      <c r="D30" s="53">
        <v>0</v>
      </c>
      <c r="E30" s="53">
        <v>0</v>
      </c>
      <c r="F30" s="52">
        <v>0</v>
      </c>
      <c r="G30" s="53">
        <v>0</v>
      </c>
      <c r="H30" s="53">
        <v>0</v>
      </c>
      <c r="I30" s="52">
        <v>0</v>
      </c>
    </row>
    <row r="31" spans="1:9" ht="146.25" customHeight="1" x14ac:dyDescent="0.25">
      <c r="A31" s="61" t="s">
        <v>71</v>
      </c>
      <c r="B31" s="76" t="s">
        <v>66</v>
      </c>
      <c r="C31" s="48" t="s">
        <v>63</v>
      </c>
      <c r="D31" s="53">
        <v>0</v>
      </c>
      <c r="E31" s="53">
        <v>0</v>
      </c>
      <c r="F31" s="52">
        <v>0</v>
      </c>
      <c r="G31" s="53">
        <v>0</v>
      </c>
      <c r="H31" s="53">
        <v>0</v>
      </c>
      <c r="I31" s="52">
        <v>0</v>
      </c>
    </row>
    <row r="32" spans="1:9" ht="59.25" customHeight="1" x14ac:dyDescent="0.2">
      <c r="A32" s="61"/>
      <c r="B32" s="155" t="s">
        <v>117</v>
      </c>
      <c r="C32" s="155"/>
      <c r="D32" s="155"/>
      <c r="E32" s="155"/>
      <c r="F32" s="155"/>
      <c r="G32" s="155"/>
      <c r="H32" s="155"/>
      <c r="I32" s="155"/>
    </row>
    <row r="33" spans="1:11" ht="47.25" x14ac:dyDescent="0.25">
      <c r="A33" s="61" t="s">
        <v>72</v>
      </c>
      <c r="B33" s="76" t="s">
        <v>64</v>
      </c>
      <c r="C33" s="48" t="s">
        <v>63</v>
      </c>
      <c r="D33" s="59">
        <v>4</v>
      </c>
      <c r="E33" s="59">
        <v>4</v>
      </c>
      <c r="F33" s="59">
        <v>4</v>
      </c>
      <c r="G33" s="59">
        <v>4</v>
      </c>
      <c r="H33" s="59">
        <v>4</v>
      </c>
      <c r="I33" s="59">
        <v>4</v>
      </c>
    </row>
    <row r="34" spans="1:11" ht="94.5" x14ac:dyDescent="0.25">
      <c r="A34" s="61" t="s">
        <v>73</v>
      </c>
      <c r="B34" s="76" t="s">
        <v>65</v>
      </c>
      <c r="C34" s="48" t="s">
        <v>63</v>
      </c>
      <c r="D34" s="59">
        <v>4</v>
      </c>
      <c r="E34" s="59">
        <v>4</v>
      </c>
      <c r="F34" s="59">
        <v>4</v>
      </c>
      <c r="G34" s="59">
        <v>4</v>
      </c>
      <c r="H34" s="59">
        <v>4</v>
      </c>
      <c r="I34" s="109">
        <v>4</v>
      </c>
    </row>
    <row r="35" spans="1:11" ht="15.75" x14ac:dyDescent="0.2">
      <c r="A35" s="61"/>
      <c r="B35" s="151" t="s">
        <v>119</v>
      </c>
      <c r="C35" s="151"/>
      <c r="D35" s="151"/>
      <c r="E35" s="151"/>
      <c r="F35" s="151"/>
      <c r="G35" s="151"/>
      <c r="H35" s="151"/>
      <c r="I35" s="151"/>
    </row>
    <row r="36" spans="1:11" ht="94.5" x14ac:dyDescent="0.25">
      <c r="A36" s="62" t="s">
        <v>118</v>
      </c>
      <c r="B36" s="76" t="s">
        <v>67</v>
      </c>
      <c r="C36" s="48" t="s">
        <v>63</v>
      </c>
      <c r="D36" s="59">
        <v>5</v>
      </c>
      <c r="E36" s="59">
        <v>5</v>
      </c>
      <c r="F36" s="59">
        <v>5</v>
      </c>
      <c r="G36" s="59">
        <v>5</v>
      </c>
      <c r="H36" s="59">
        <v>5</v>
      </c>
      <c r="I36" s="59">
        <v>5</v>
      </c>
    </row>
    <row r="37" spans="1:11" ht="15.75" x14ac:dyDescent="0.2">
      <c r="A37" s="61"/>
      <c r="B37" s="108" t="s">
        <v>120</v>
      </c>
      <c r="C37" s="108"/>
      <c r="D37" s="108"/>
      <c r="E37" s="108"/>
      <c r="F37" s="108"/>
      <c r="G37" s="108"/>
      <c r="H37" s="108"/>
      <c r="I37" s="108"/>
      <c r="J37" s="107"/>
      <c r="K37" s="107"/>
    </row>
    <row r="38" spans="1:11" ht="78.75" x14ac:dyDescent="0.2">
      <c r="A38" s="61" t="s">
        <v>121</v>
      </c>
      <c r="B38" s="101" t="s">
        <v>122</v>
      </c>
      <c r="C38" s="101" t="s">
        <v>61</v>
      </c>
      <c r="D38" s="119">
        <v>100</v>
      </c>
      <c r="E38" s="119">
        <v>100</v>
      </c>
      <c r="F38" s="119">
        <v>100</v>
      </c>
      <c r="G38" s="119">
        <v>100</v>
      </c>
      <c r="H38" s="119">
        <v>100</v>
      </c>
      <c r="I38" s="119">
        <v>100</v>
      </c>
      <c r="J38" s="103"/>
      <c r="K38" s="103"/>
    </row>
    <row r="39" spans="1:11" ht="78.75" x14ac:dyDescent="0.2">
      <c r="A39" s="61" t="s">
        <v>124</v>
      </c>
      <c r="B39" s="101" t="s">
        <v>125</v>
      </c>
      <c r="C39" s="101" t="s">
        <v>62</v>
      </c>
      <c r="D39" s="119">
        <v>2771</v>
      </c>
      <c r="E39" s="119">
        <v>2934</v>
      </c>
      <c r="F39" s="119">
        <v>3097</v>
      </c>
      <c r="G39" s="119">
        <v>3260</v>
      </c>
      <c r="H39" s="119">
        <v>3423</v>
      </c>
      <c r="I39" s="119">
        <v>3586</v>
      </c>
      <c r="J39" s="103"/>
      <c r="K39" s="103"/>
    </row>
    <row r="40" spans="1:11" ht="112.5" customHeight="1" x14ac:dyDescent="0.2"/>
  </sheetData>
  <mergeCells count="20">
    <mergeCell ref="H2:I2"/>
    <mergeCell ref="B32:I32"/>
    <mergeCell ref="A22:A24"/>
    <mergeCell ref="B22:I24"/>
    <mergeCell ref="A15:A17"/>
    <mergeCell ref="B3:I3"/>
    <mergeCell ref="A5:A6"/>
    <mergeCell ref="B5:B6"/>
    <mergeCell ref="C5:C6"/>
    <mergeCell ref="D5:I5"/>
    <mergeCell ref="B8:I8"/>
    <mergeCell ref="B11:I12"/>
    <mergeCell ref="B15:I17"/>
    <mergeCell ref="B9:I9"/>
    <mergeCell ref="A11:A12"/>
    <mergeCell ref="B35:I35"/>
    <mergeCell ref="B26:I26"/>
    <mergeCell ref="B29:I29"/>
    <mergeCell ref="A18:A20"/>
    <mergeCell ref="B18:I20"/>
  </mergeCells>
  <pageMargins left="0.7" right="0.7" top="0.75" bottom="0.75" header="0.3" footer="0.3"/>
  <pageSetup paperSize="9" fitToHeight="0" orientation="landscape" r:id="rId1"/>
  <rowBreaks count="1" manualBreakCount="1">
    <brk id="10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view="pageBreakPreview" topLeftCell="A31" zoomScale="85" zoomScaleNormal="100" zoomScaleSheetLayoutView="85" workbookViewId="0">
      <selection activeCell="C7" sqref="C7:F7"/>
    </sheetView>
  </sheetViews>
  <sheetFormatPr defaultRowHeight="12.75" x14ac:dyDescent="0.2"/>
  <cols>
    <col min="3" max="3" width="25.42578125" customWidth="1"/>
    <col min="4" max="4" width="12.7109375" customWidth="1"/>
    <col min="5" max="5" width="46.28515625" customWidth="1"/>
    <col min="6" max="6" width="29.28515625" customWidth="1"/>
  </cols>
  <sheetData>
    <row r="1" spans="2:6" ht="63.75" x14ac:dyDescent="0.2">
      <c r="F1" s="68" t="s">
        <v>133</v>
      </c>
    </row>
    <row r="2" spans="2:6" ht="69" customHeight="1" x14ac:dyDescent="0.2">
      <c r="B2" s="63"/>
      <c r="C2" s="164" t="s">
        <v>134</v>
      </c>
      <c r="D2" s="164"/>
      <c r="E2" s="164"/>
      <c r="F2" s="164"/>
    </row>
    <row r="3" spans="2:6" ht="23.25" x14ac:dyDescent="0.2">
      <c r="B3" s="21"/>
      <c r="C3" s="45"/>
      <c r="D3" s="45"/>
      <c r="E3" s="45"/>
      <c r="F3" s="45"/>
    </row>
    <row r="4" spans="2:6" ht="15.75" customHeight="1" x14ac:dyDescent="0.2">
      <c r="B4" s="158" t="s">
        <v>53</v>
      </c>
      <c r="C4" s="159" t="s">
        <v>52</v>
      </c>
      <c r="D4" s="160" t="s">
        <v>54</v>
      </c>
      <c r="E4" s="165" t="s">
        <v>74</v>
      </c>
      <c r="F4" s="165" t="s">
        <v>75</v>
      </c>
    </row>
    <row r="5" spans="2:6" ht="102.75" customHeight="1" x14ac:dyDescent="0.2">
      <c r="B5" s="158"/>
      <c r="C5" s="159"/>
      <c r="D5" s="160"/>
      <c r="E5" s="166"/>
      <c r="F5" s="166"/>
    </row>
    <row r="6" spans="2:6" ht="15.75" x14ac:dyDescent="0.2">
      <c r="B6" s="56">
        <v>1</v>
      </c>
      <c r="C6" s="56">
        <v>2</v>
      </c>
      <c r="D6" s="46">
        <v>3</v>
      </c>
      <c r="E6" s="47">
        <v>4</v>
      </c>
      <c r="F6" s="47">
        <v>5</v>
      </c>
    </row>
    <row r="7" spans="2:6" ht="36" customHeight="1" x14ac:dyDescent="0.2">
      <c r="B7" s="49"/>
      <c r="C7" s="152" t="s">
        <v>135</v>
      </c>
      <c r="D7" s="152"/>
      <c r="E7" s="152"/>
      <c r="F7" s="152"/>
    </row>
    <row r="8" spans="2:6" ht="36" customHeight="1" x14ac:dyDescent="0.2">
      <c r="B8" s="50"/>
      <c r="C8" s="167"/>
      <c r="D8" s="168"/>
      <c r="E8" s="168"/>
      <c r="F8" s="169"/>
    </row>
    <row r="9" spans="2:6" ht="15.75" x14ac:dyDescent="0.2">
      <c r="B9" s="50"/>
      <c r="C9" s="152" t="s">
        <v>86</v>
      </c>
      <c r="D9" s="152"/>
      <c r="E9" s="152"/>
      <c r="F9" s="152"/>
    </row>
    <row r="10" spans="2:6" ht="20.25" customHeight="1" x14ac:dyDescent="0.2">
      <c r="B10" s="51"/>
      <c r="C10" s="152"/>
      <c r="D10" s="152"/>
      <c r="E10" s="152"/>
      <c r="F10" s="152"/>
    </row>
    <row r="11" spans="2:6" ht="223.5" customHeight="1" x14ac:dyDescent="0.2">
      <c r="B11" s="55">
        <v>1</v>
      </c>
      <c r="C11" s="58" t="s">
        <v>57</v>
      </c>
      <c r="D11" s="58" t="s">
        <v>58</v>
      </c>
      <c r="E11" s="58" t="s">
        <v>77</v>
      </c>
      <c r="F11" s="58" t="s">
        <v>76</v>
      </c>
    </row>
    <row r="12" spans="2:6" x14ac:dyDescent="0.2">
      <c r="B12" s="170"/>
      <c r="C12" s="152" t="s">
        <v>59</v>
      </c>
      <c r="D12" s="152"/>
      <c r="E12" s="152"/>
      <c r="F12" s="152"/>
    </row>
    <row r="13" spans="2:6" ht="6" customHeight="1" x14ac:dyDescent="0.2">
      <c r="B13" s="171"/>
      <c r="C13" s="152"/>
      <c r="D13" s="152"/>
      <c r="E13" s="152"/>
      <c r="F13" s="152"/>
    </row>
    <row r="14" spans="2:6" hidden="1" x14ac:dyDescent="0.2">
      <c r="B14" s="172"/>
      <c r="C14" s="152"/>
      <c r="D14" s="152"/>
      <c r="E14" s="152"/>
      <c r="F14" s="152"/>
    </row>
    <row r="15" spans="2:6" x14ac:dyDescent="0.2">
      <c r="B15" s="153"/>
      <c r="C15" s="152" t="s">
        <v>60</v>
      </c>
      <c r="D15" s="152"/>
      <c r="E15" s="152"/>
      <c r="F15" s="152"/>
    </row>
    <row r="16" spans="2:6" x14ac:dyDescent="0.2">
      <c r="B16" s="153"/>
      <c r="C16" s="152"/>
      <c r="D16" s="152"/>
      <c r="E16" s="152"/>
      <c r="F16" s="152"/>
    </row>
    <row r="17" spans="2:6" x14ac:dyDescent="0.2">
      <c r="B17" s="153"/>
      <c r="C17" s="152"/>
      <c r="D17" s="152"/>
      <c r="E17" s="152"/>
      <c r="F17" s="152"/>
    </row>
    <row r="18" spans="2:6" ht="175.5" customHeight="1" x14ac:dyDescent="0.2">
      <c r="B18" s="60" t="s">
        <v>68</v>
      </c>
      <c r="C18" s="57" t="s">
        <v>107</v>
      </c>
      <c r="D18" s="58" t="s">
        <v>61</v>
      </c>
      <c r="E18" s="58" t="s">
        <v>79</v>
      </c>
      <c r="F18" s="58" t="s">
        <v>76</v>
      </c>
    </row>
    <row r="19" spans="2:6" x14ac:dyDescent="0.2">
      <c r="B19" s="156"/>
      <c r="C19" s="152" t="s">
        <v>100</v>
      </c>
      <c r="D19" s="152"/>
      <c r="E19" s="152"/>
      <c r="F19" s="152"/>
    </row>
    <row r="20" spans="2:6" ht="5.25" customHeight="1" x14ac:dyDescent="0.2">
      <c r="B20" s="156"/>
      <c r="C20" s="152"/>
      <c r="D20" s="152"/>
      <c r="E20" s="152"/>
      <c r="F20" s="152"/>
    </row>
    <row r="21" spans="2:6" ht="36" customHeight="1" x14ac:dyDescent="0.2">
      <c r="B21" s="156"/>
      <c r="C21" s="152"/>
      <c r="D21" s="152"/>
      <c r="E21" s="152"/>
      <c r="F21" s="152"/>
    </row>
    <row r="22" spans="2:6" ht="71.25" customHeight="1" x14ac:dyDescent="0.2">
      <c r="B22" s="60" t="s">
        <v>69</v>
      </c>
      <c r="C22" s="58" t="s">
        <v>97</v>
      </c>
      <c r="D22" s="58" t="s">
        <v>62</v>
      </c>
      <c r="E22" s="58" t="s">
        <v>80</v>
      </c>
      <c r="F22" s="58" t="s">
        <v>76</v>
      </c>
    </row>
    <row r="23" spans="2:6" ht="39" customHeight="1" x14ac:dyDescent="0.2">
      <c r="B23" s="60"/>
      <c r="C23" s="152" t="s">
        <v>113</v>
      </c>
      <c r="D23" s="152"/>
      <c r="E23" s="152"/>
      <c r="F23" s="152"/>
    </row>
    <row r="24" spans="2:6" ht="95.25" customHeight="1" x14ac:dyDescent="0.2">
      <c r="B24" s="60" t="s">
        <v>114</v>
      </c>
      <c r="C24" s="54" t="s">
        <v>82</v>
      </c>
      <c r="D24" s="58" t="s">
        <v>63</v>
      </c>
      <c r="E24" s="58" t="s">
        <v>78</v>
      </c>
      <c r="F24" s="58" t="s">
        <v>76</v>
      </c>
    </row>
    <row r="25" spans="2:6" ht="191.25" customHeight="1" x14ac:dyDescent="0.2">
      <c r="B25" s="60" t="s">
        <v>115</v>
      </c>
      <c r="C25" s="54" t="s">
        <v>65</v>
      </c>
      <c r="D25" s="58" t="s">
        <v>63</v>
      </c>
      <c r="E25" s="58" t="s">
        <v>78</v>
      </c>
      <c r="F25" s="58" t="s">
        <v>76</v>
      </c>
    </row>
    <row r="26" spans="2:6" ht="104.25" customHeight="1" x14ac:dyDescent="0.2">
      <c r="B26" s="60"/>
      <c r="C26" s="152" t="s">
        <v>116</v>
      </c>
      <c r="D26" s="152"/>
      <c r="E26" s="152"/>
      <c r="F26" s="152"/>
    </row>
    <row r="27" spans="2:6" ht="94.5" x14ac:dyDescent="0.25">
      <c r="B27" s="61" t="s">
        <v>70</v>
      </c>
      <c r="C27" s="42" t="s">
        <v>64</v>
      </c>
      <c r="D27" s="48" t="s">
        <v>63</v>
      </c>
      <c r="E27" s="64" t="s">
        <v>78</v>
      </c>
      <c r="F27" s="64" t="s">
        <v>76</v>
      </c>
    </row>
    <row r="28" spans="2:6" ht="189" x14ac:dyDescent="0.25">
      <c r="B28" s="61" t="s">
        <v>71</v>
      </c>
      <c r="C28" s="42" t="s">
        <v>66</v>
      </c>
      <c r="D28" s="48" t="s">
        <v>63</v>
      </c>
      <c r="E28" s="64" t="s">
        <v>78</v>
      </c>
      <c r="F28" s="64" t="s">
        <v>76</v>
      </c>
    </row>
    <row r="29" spans="2:6" ht="54" customHeight="1" x14ac:dyDescent="0.2">
      <c r="B29" s="61"/>
      <c r="C29" s="155" t="s">
        <v>117</v>
      </c>
      <c r="D29" s="155"/>
      <c r="E29" s="155"/>
      <c r="F29" s="155"/>
    </row>
    <row r="30" spans="2:6" ht="95.25" customHeight="1" x14ac:dyDescent="0.25">
      <c r="B30" s="61" t="s">
        <v>72</v>
      </c>
      <c r="C30" s="42" t="s">
        <v>64</v>
      </c>
      <c r="D30" s="48" t="s">
        <v>63</v>
      </c>
      <c r="E30" s="64" t="s">
        <v>78</v>
      </c>
      <c r="F30" s="64" t="s">
        <v>76</v>
      </c>
    </row>
    <row r="31" spans="2:6" ht="189.75" customHeight="1" x14ac:dyDescent="0.25">
      <c r="B31" s="61" t="s">
        <v>73</v>
      </c>
      <c r="C31" s="42" t="s">
        <v>65</v>
      </c>
      <c r="D31" s="48" t="s">
        <v>63</v>
      </c>
      <c r="E31" s="64" t="s">
        <v>78</v>
      </c>
      <c r="F31" s="64" t="s">
        <v>76</v>
      </c>
    </row>
    <row r="32" spans="2:6" ht="15.75" x14ac:dyDescent="0.2">
      <c r="B32" s="61"/>
      <c r="C32" s="151" t="s">
        <v>119</v>
      </c>
      <c r="D32" s="151"/>
      <c r="E32" s="151"/>
      <c r="F32" s="151"/>
    </row>
    <row r="33" spans="2:6" ht="220.5" x14ac:dyDescent="0.25">
      <c r="B33" s="62" t="s">
        <v>118</v>
      </c>
      <c r="C33" s="101" t="s">
        <v>67</v>
      </c>
      <c r="D33" s="48" t="s">
        <v>63</v>
      </c>
      <c r="E33" s="66" t="s">
        <v>81</v>
      </c>
      <c r="F33" s="64" t="s">
        <v>76</v>
      </c>
    </row>
    <row r="34" spans="2:6" ht="15.75" x14ac:dyDescent="0.2">
      <c r="B34" s="61"/>
      <c r="C34" s="155" t="s">
        <v>120</v>
      </c>
      <c r="D34" s="155"/>
      <c r="E34" s="155"/>
      <c r="F34" s="155"/>
    </row>
    <row r="35" spans="2:6" ht="173.25" x14ac:dyDescent="0.2">
      <c r="B35" s="61" t="s">
        <v>121</v>
      </c>
      <c r="C35" s="102" t="s">
        <v>122</v>
      </c>
      <c r="D35" s="101" t="s">
        <v>61</v>
      </c>
      <c r="E35" s="65" t="s">
        <v>123</v>
      </c>
      <c r="F35" s="101" t="s">
        <v>76</v>
      </c>
    </row>
    <row r="36" spans="2:6" ht="196.5" customHeight="1" x14ac:dyDescent="0.2">
      <c r="B36" s="61" t="s">
        <v>124</v>
      </c>
      <c r="C36" s="102" t="s">
        <v>125</v>
      </c>
      <c r="D36" s="101" t="s">
        <v>62</v>
      </c>
      <c r="E36" s="101" t="s">
        <v>126</v>
      </c>
      <c r="F36" s="101" t="s">
        <v>76</v>
      </c>
    </row>
  </sheetData>
  <mergeCells count="20">
    <mergeCell ref="C34:F34"/>
    <mergeCell ref="C8:F8"/>
    <mergeCell ref="C32:F32"/>
    <mergeCell ref="C9:F10"/>
    <mergeCell ref="B12:B14"/>
    <mergeCell ref="C12:F14"/>
    <mergeCell ref="B15:B17"/>
    <mergeCell ref="C15:F17"/>
    <mergeCell ref="B19:B21"/>
    <mergeCell ref="C19:F21"/>
    <mergeCell ref="C23:F23"/>
    <mergeCell ref="C26:F26"/>
    <mergeCell ref="C29:F29"/>
    <mergeCell ref="C2:F2"/>
    <mergeCell ref="B4:B5"/>
    <mergeCell ref="C4:C5"/>
    <mergeCell ref="D4:D5"/>
    <mergeCell ref="C7:F7"/>
    <mergeCell ref="E4:E5"/>
    <mergeCell ref="F4:F5"/>
  </mergeCells>
  <pageMargins left="0.7" right="0.7" top="0.75" bottom="0.75" header="0.3" footer="0.3"/>
  <pageSetup paperSize="9" scale="67" fitToHeight="0" orientation="portrait" r:id="rId1"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табл4</vt:lpstr>
      <vt:lpstr>Лист1</vt:lpstr>
      <vt:lpstr>Лист2</vt:lpstr>
      <vt:lpstr>Лист3</vt:lpstr>
      <vt:lpstr>табл4!Заголовки_для_печати</vt:lpstr>
      <vt:lpstr>Лист1!Область_печати</vt:lpstr>
      <vt:lpstr>Лист2!Область_печати</vt:lpstr>
      <vt:lpstr>табл4!Область_печати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экономика</cp:lastModifiedBy>
  <cp:lastPrinted>2025-04-23T08:03:12Z</cp:lastPrinted>
  <dcterms:created xsi:type="dcterms:W3CDTF">2005-05-11T09:34:44Z</dcterms:created>
  <dcterms:modified xsi:type="dcterms:W3CDTF">2025-05-15T12:57:49Z</dcterms:modified>
</cp:coreProperties>
</file>